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825" windowWidth="15480" windowHeight="9300" activeTab="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externalReferences>
    <externalReference r:id="rId19"/>
  </externalReferences>
  <definedNames>
    <definedName name="OLE_LINK1" localSheetId="9">'10.'!$B$4</definedName>
    <definedName name="OLE_LINK1" localSheetId="10">'11.'!$B$4</definedName>
  </definedNames>
  <calcPr fullCalcOnLoad="1"/>
</workbook>
</file>

<file path=xl/sharedStrings.xml><?xml version="1.0" encoding="utf-8"?>
<sst xmlns="http://schemas.openxmlformats.org/spreadsheetml/2006/main" count="651" uniqueCount="432">
  <si>
    <t>104+110+120+125</t>
  </si>
  <si>
    <t xml:space="preserve">
</t>
  </si>
  <si>
    <t>I</t>
  </si>
  <si>
    <t>II</t>
  </si>
  <si>
    <t>http:\\www</t>
  </si>
  <si>
    <t>III</t>
  </si>
  <si>
    <t>IV</t>
  </si>
  <si>
    <t>V</t>
  </si>
  <si>
    <t>http:\\www.geostat.ge</t>
  </si>
  <si>
    <t>O1</t>
  </si>
  <si>
    <t>O2</t>
  </si>
  <si>
    <t>O3</t>
  </si>
  <si>
    <t>O4</t>
  </si>
  <si>
    <t>O5</t>
  </si>
  <si>
    <t>eleqtroenergiis, airisa da wylis warmoeba da ganawileba</t>
  </si>
  <si>
    <t>O6</t>
  </si>
  <si>
    <t>O7</t>
  </si>
  <si>
    <t>O8</t>
  </si>
  <si>
    <t>O9</t>
  </si>
  <si>
    <t>X</t>
  </si>
  <si>
    <r>
      <t xml:space="preserve">
</t>
    </r>
    <r>
      <rPr>
        <b/>
        <sz val="8"/>
        <rFont val="LiterNusx"/>
        <family val="0"/>
      </rPr>
      <t xml:space="preserve">
</t>
    </r>
    <r>
      <rPr>
        <sz val="8"/>
        <rFont val="LiterNusx"/>
        <family val="0"/>
      </rPr>
      <t xml:space="preserve">
</t>
    </r>
  </si>
  <si>
    <t>Full name of enterprises</t>
  </si>
  <si>
    <t>Identification Number of a Taxpayer</t>
  </si>
  <si>
    <t xml:space="preserve">Identification Number of Statistical Registry
</t>
  </si>
  <si>
    <t>Director</t>
  </si>
  <si>
    <t>Signature</t>
  </si>
  <si>
    <t>Legal Address (by registration document)</t>
  </si>
  <si>
    <t>Municipality</t>
  </si>
  <si>
    <t>village</t>
  </si>
  <si>
    <t>ZIP code</t>
  </si>
  <si>
    <t>Street and other address</t>
  </si>
  <si>
    <t>Actual Address*</t>
  </si>
  <si>
    <t>Questionnaire and Consultations Related with its Completion are FREE!</t>
  </si>
  <si>
    <t>• Head Office is located in the Capital and the enterprise has 2 (or more) local units – one in municipality A (winery) and the other in municipality B (Shop). In addition Head Office carried out only management activities (functions). In such case actual address is the address of that local unit which has the highest volume of annual turnover.</t>
  </si>
  <si>
    <r>
      <rPr>
        <sz val="8"/>
        <rFont val="Times New Roman"/>
        <family val="1"/>
      </rPr>
      <t>* - In some cases enterprise may have several local units in various municipalities of the country and in addition head office may be located in another municipality. In such cases for definition of actual address please follow the following instructions:</t>
    </r>
    <r>
      <rPr>
        <sz val="8"/>
        <rFont val="LiterNusx"/>
        <family val="0"/>
      </rPr>
      <t xml:space="preserve">
</t>
    </r>
    <r>
      <rPr>
        <sz val="7"/>
        <rFont val="Times New Roman"/>
        <family val="1"/>
      </rPr>
      <t>*</t>
    </r>
    <r>
      <rPr>
        <sz val="8"/>
        <rFont val="Times New Roman"/>
        <family val="1"/>
      </rPr>
      <t xml:space="preserve"> Head Office is located in one of the municipality of the country and enterprise does not have a local unit – in such case actual address is the respective region.</t>
    </r>
    <r>
      <rPr>
        <sz val="8"/>
        <rFont val="LiterNusx"/>
        <family val="0"/>
      </rPr>
      <t xml:space="preserve">
</t>
    </r>
    <r>
      <rPr>
        <sz val="7"/>
        <rFont val="LiterNusx"/>
        <family val="0"/>
      </rPr>
      <t>*</t>
    </r>
    <r>
      <rPr>
        <sz val="8"/>
        <rFont val="Times New Roman"/>
        <family val="1"/>
      </rPr>
      <t xml:space="preserve"> Head Office is located in one of the municipality of the country and has 1 local unit in any municipality of the country:</t>
    </r>
    <r>
      <rPr>
        <sz val="8"/>
        <rFont val="LiterNusx"/>
        <family val="0"/>
      </rPr>
      <t xml:space="preserve">
</t>
    </r>
    <r>
      <rPr>
        <sz val="8"/>
        <rFont val="Times New Roman"/>
        <family val="1"/>
      </rPr>
      <t xml:space="preserve">    a) in cases when only management is done from the Head Office   - actual address is the address of local unit.</t>
    </r>
    <r>
      <rPr>
        <sz val="8"/>
        <rFont val="LiterNusx"/>
        <family val="0"/>
      </rPr>
      <t xml:space="preserve">
</t>
    </r>
    <r>
      <rPr>
        <sz val="8"/>
        <rFont val="Times New Roman"/>
        <family val="1"/>
      </rPr>
      <t xml:space="preserve">    b) if economic activities (production, trade and etc.) are conducted also in Head Office  – actual address is the Head Office address.</t>
    </r>
    <r>
      <rPr>
        <sz val="8"/>
        <rFont val="LiterNusx"/>
        <family val="0"/>
      </rPr>
      <t xml:space="preserve">
</t>
    </r>
    <r>
      <rPr>
        <sz val="7"/>
        <rFont val="Times New Roman"/>
        <family val="1"/>
      </rPr>
      <t>*</t>
    </r>
    <r>
      <rPr>
        <sz val="8"/>
        <rFont val="Times New Roman"/>
        <family val="1"/>
      </rPr>
      <t xml:space="preserve"> Head Office is located in the Capital and the enterprise carried out one type of activities and has 2 or more local units, of which one is located in the capital and others in various municipalities of the country. In such case actual address will be Head Office address.</t>
    </r>
  </si>
  <si>
    <t>Fax</t>
  </si>
  <si>
    <t>Web-page</t>
  </si>
  <si>
    <t>E-mail address</t>
  </si>
  <si>
    <t>Mobilephone number</t>
  </si>
  <si>
    <t>Phone number</t>
  </si>
  <si>
    <t xml:space="preserve">     (internal number)      </t>
  </si>
  <si>
    <t>Information on enterprise (director)</t>
  </si>
  <si>
    <t>Company name</t>
  </si>
  <si>
    <t>Village</t>
  </si>
  <si>
    <t>city, settlement, community -* please underline one of these</t>
  </si>
  <si>
    <t>S</t>
  </si>
  <si>
    <t>(if the enterprise uses services of audit or accounting company for filling the present questionnaire, it shall indicate details of such company, or if it does not use such services – shall state personal details of Chief Accountant or of the Person who is responsible for filling the present questionnaire. In this case name of the firm is not to be filled)</t>
  </si>
  <si>
    <r>
      <t>I.</t>
    </r>
    <r>
      <rPr>
        <b/>
        <sz val="10"/>
        <rFont val="Times New Roman"/>
        <family val="1"/>
      </rPr>
      <t xml:space="preserve"> IDENTIFICATION DATA</t>
    </r>
  </si>
  <si>
    <t xml:space="preserve">Correspondence Details
</t>
  </si>
  <si>
    <t>Percentage (decimal)</t>
  </si>
  <si>
    <t>Ownership type</t>
  </si>
  <si>
    <t xml:space="preserve">Private (local physical and/or legal person/s </t>
  </si>
  <si>
    <t xml:space="preserve">Private (foreign physical and/or legal person/s </t>
  </si>
  <si>
    <t>Self-governance</t>
  </si>
  <si>
    <t>State</t>
  </si>
  <si>
    <t>Turnover</t>
  </si>
  <si>
    <t>Hotels</t>
  </si>
  <si>
    <t>Restaurants</t>
  </si>
  <si>
    <t>Transport</t>
  </si>
  <si>
    <t>Communication</t>
  </si>
  <si>
    <t>Education</t>
  </si>
  <si>
    <t>Health and social work</t>
  </si>
  <si>
    <t>Manufacturing</t>
  </si>
  <si>
    <t>Mining</t>
  </si>
  <si>
    <t>Construction</t>
  </si>
  <si>
    <t>code</t>
  </si>
  <si>
    <t>Name, familyname</t>
  </si>
  <si>
    <r>
      <t xml:space="preserve">City, settlement, community       </t>
    </r>
    <r>
      <rPr>
        <sz val="7"/>
        <color indexed="8"/>
        <rFont val="Times New Roman"/>
        <family val="1"/>
      </rPr>
      <t>*Please underline one</t>
    </r>
  </si>
  <si>
    <r>
      <t xml:space="preserve">
</t>
    </r>
    <r>
      <rPr>
        <sz val="8"/>
        <color indexed="8"/>
        <rFont val="LiterNusx"/>
        <family val="0"/>
      </rPr>
      <t xml:space="preserve">
</t>
    </r>
    <r>
      <rPr>
        <b/>
        <sz val="8"/>
        <color indexed="8"/>
        <rFont val="LiterNusx"/>
        <family val="0"/>
      </rPr>
      <t xml:space="preserve">
</t>
    </r>
    <r>
      <rPr>
        <sz val="8"/>
        <color indexed="8"/>
        <rFont val="LiterNusx"/>
        <family val="0"/>
      </rPr>
      <t xml:space="preserve">
</t>
    </r>
  </si>
  <si>
    <t>NACE code</t>
  </si>
  <si>
    <t>COT code</t>
  </si>
  <si>
    <t>CATU code</t>
  </si>
  <si>
    <t>(Measurement Unit)</t>
  </si>
  <si>
    <t xml:space="preserve">(Name)  </t>
  </si>
  <si>
    <t>(In case of LTD, JSC and cooperative – according to equity capital structure)</t>
  </si>
  <si>
    <t xml:space="preserve">Please describe types of produced goods in separate lines     </t>
  </si>
  <si>
    <t xml:space="preserve">MODULE A. PRODUCED GOODS                                                                                                                                                                                                            </t>
  </si>
  <si>
    <t>To be filled only for those  enterprises that conduct the following activities (principal and secondary): mining, manufacturing, electricity, gas and water supply</t>
  </si>
  <si>
    <t>Quantity</t>
  </si>
  <si>
    <t>PC code</t>
  </si>
  <si>
    <t>CMU code</t>
  </si>
  <si>
    <r>
      <t xml:space="preserve">Produced goods
</t>
    </r>
    <r>
      <rPr>
        <sz val="10"/>
        <rFont val="Times New Roman"/>
        <family val="1"/>
      </rPr>
      <t>(at current price, with consideration (including) expected profit (GEL)</t>
    </r>
    <r>
      <rPr>
        <b/>
        <sz val="10"/>
        <rFont val="Times New Roman"/>
        <family val="1"/>
      </rPr>
      <t xml:space="preserve">
</t>
    </r>
  </si>
  <si>
    <t>Annex 1</t>
  </si>
  <si>
    <t>Indicator</t>
  </si>
  <si>
    <t>Comment</t>
  </si>
  <si>
    <t>GEL</t>
  </si>
  <si>
    <t>(GEL)</t>
  </si>
  <si>
    <t>Turnover, total</t>
  </si>
  <si>
    <t>Capitalised goods and services</t>
  </si>
  <si>
    <t>Other operational income</t>
  </si>
  <si>
    <t>Subsidies for production</t>
  </si>
  <si>
    <t>Non-operation income</t>
  </si>
  <si>
    <t>Operation and non-operation incomes, total</t>
  </si>
  <si>
    <t>Purchases of goods and services for resale</t>
  </si>
  <si>
    <t>Non-operation expenses</t>
  </si>
  <si>
    <t>Other operation expenses</t>
  </si>
  <si>
    <t>Operation and non-operation expenses, total</t>
  </si>
  <si>
    <t>Production value</t>
  </si>
  <si>
    <t>Final products of own production granted free</t>
  </si>
  <si>
    <t xml:space="preserve">The present questionnaire is available at the webpage of the National Statistics Office of Georgia at: </t>
  </si>
  <si>
    <t>Notes and comments</t>
  </si>
  <si>
    <t>Fishing</t>
  </si>
  <si>
    <t xml:space="preserve">
Agriculture, hunting and forestry</t>
  </si>
  <si>
    <t>community, social and personal service activities</t>
  </si>
  <si>
    <t xml:space="preserve">Real estate, renting and business activities </t>
  </si>
  <si>
    <t>trade; repair of motor vehicles and personal and household goods</t>
  </si>
  <si>
    <t>Classification of Activities</t>
  </si>
  <si>
    <t>Production value by kind of principal economic activity</t>
  </si>
  <si>
    <t>Please circle or underline the code corresponding to the principal activity)</t>
  </si>
  <si>
    <t>Kind of principal economic activity</t>
  </si>
  <si>
    <t>Renumeration to employees paid in kind</t>
  </si>
  <si>
    <t>Renumeration paid to employees, total</t>
  </si>
  <si>
    <t>Other expenses accrued to employees</t>
  </si>
  <si>
    <t xml:space="preserve">      In the type of principal activity that activity shall be circled, which is defined as the principal activity in the main part of the questionnaire (page 2, section V, line 1);</t>
  </si>
  <si>
    <t xml:space="preserve">     Example 1. If enterprise represents a bakery and baking is principal activity, then in the table of types of principal activities code “04” is to be circled – “Manufacturing”.</t>
  </si>
  <si>
    <t xml:space="preserve">     Example 2. If an enterprise produces alcohol beverages (manufacturing) and this is the type of principal activity for given enterprise, and if it also carries out baking (manufacturing), in such case code “04” – “manufacturing” is to be circled in the table of types of principal activities and summarized data by both activities shall be recorded in the table below. </t>
  </si>
  <si>
    <t>(The present annex shall be filled only by results of the enterprise’s principal activity)</t>
  </si>
  <si>
    <t>Sales or income derived from selling goods and services (including barter) without VAT and excise. Sale of assets as well as subsidies is not included in turnover.</t>
  </si>
  <si>
    <t>Goods produced for own consumption or for investment, calculated by current prices. Expenses incurred for capital repair of fixed assets with own resources are to be included here.</t>
  </si>
  <si>
    <t>Goods of own production at current prices, given away for charity or other purposes</t>
  </si>
  <si>
    <r>
      <rPr>
        <b/>
        <sz val="12"/>
        <rFont val="Times New Roman"/>
        <family val="1"/>
      </rPr>
      <t>National Statistics Office of Georgia</t>
    </r>
    <r>
      <rPr>
        <b/>
        <sz val="10"/>
        <rFont val="Times New Roman"/>
        <family val="1"/>
      </rPr>
      <t xml:space="preserve">
</t>
    </r>
    <r>
      <rPr>
        <b/>
        <sz val="13"/>
        <rFont val="Times New Roman"/>
        <family val="1"/>
      </rPr>
      <t>GEOSTAT</t>
    </r>
  </si>
  <si>
    <t>Number of persons employed in enterprise whose labor relations with the enterprise are regulated under the Employment Agreement or Contract concluded with such company,  to whom salaries were accrued and / or paid</t>
  </si>
  <si>
    <t>Total sales by each type of activity without VAT and excise. 100 + 101 + 102 + 103</t>
  </si>
  <si>
    <t>Other accrued operation incomes (income in the form of subsidies, grants, contributions, membership) which are not reflected in indicators 100 – 110, at current prices</t>
  </si>
  <si>
    <t>Subsidies for goods are to be filled (subsidies directly related with turnover), accrued in proportion with the volume of goods.</t>
  </si>
  <si>
    <t>Subsidies related with production are to be filled: subsidies for work remuneration and work resources, protection of environment. It shall not include investment subsidies</t>
  </si>
  <si>
    <t>Accrued non-operation and extraordinary incomes (interest income, dividends, income from other financial investments, income generated from sale of fixed assets and working capital, gain from exchange rate difference and other non-operation income).</t>
  </si>
  <si>
    <t>* Record in boxes 100 – 103 shall be made by type of each activity with consideration  of types of activities listed on the previous page.</t>
  </si>
  <si>
    <t>*  Please indicate only net assets, if you perform financial mediation.</t>
  </si>
  <si>
    <t xml:space="preserve">Expenses accrued to employees not reflected in 220 - 240 lines (social benefits from enterprise funds, expenses for education, healthcare, cultural and other purposes). </t>
  </si>
  <si>
    <t>Other accrued operation expenses (representational expenses, business trip expenses and etc.) not reflected in lines 190 – 260 at current prices. Depreciation accrued on fixed assets used in current production is to be reflected here.</t>
  </si>
  <si>
    <t>Non-operation and extraordinary expenses are implied (interest expenses, book value of realized and written-off working capital (Volume of reduction of the book value of assets by such operations, depreciation accrued on fixed assets not used in current production, exchange rate difference and etc.)), at current prices.</t>
  </si>
  <si>
    <t>The number of hours worked by employees (a thousand man-hour, accuracy of one tenth).</t>
  </si>
  <si>
    <t>The number of hours actually worked during the normal working day as well as overtime hours. If is not impossible to determine exactly worked hours please use evaluated approach.</t>
  </si>
  <si>
    <t>COLF code</t>
  </si>
  <si>
    <t>STATISTICAL SURVEY OF ENTERPRISES (LEGAL ENTITIES)</t>
  </si>
  <si>
    <t>Remuneration paid to employees during the year in the form of finished goods of own production at current prices.</t>
  </si>
  <si>
    <t>)</t>
  </si>
  <si>
    <t xml:space="preserve">01
</t>
  </si>
  <si>
    <t>02</t>
  </si>
  <si>
    <t>03</t>
  </si>
  <si>
    <t>04</t>
  </si>
  <si>
    <t>05</t>
  </si>
  <si>
    <t>06</t>
  </si>
  <si>
    <t xml:space="preserve">10
</t>
  </si>
  <si>
    <t>18</t>
  </si>
  <si>
    <t>190+220+260+265+270+274</t>
  </si>
  <si>
    <t>MODULE B. LOCAL KIND OF ACTIVITY UNITS</t>
  </si>
  <si>
    <t>Turnover (GEL)</t>
  </si>
  <si>
    <t>Renumeration paid to employees (GEL)</t>
  </si>
  <si>
    <t>Average annual number of persons employed (persons)</t>
  </si>
  <si>
    <t xml:space="preserve">(name of head office)  </t>
  </si>
  <si>
    <t>(actual address of head office)</t>
  </si>
  <si>
    <t>(CATU code)</t>
  </si>
  <si>
    <t>(NACE code)</t>
  </si>
  <si>
    <t>(Kind of activity)</t>
  </si>
  <si>
    <t xml:space="preserve">(name)  </t>
  </si>
  <si>
    <t>(actual address)</t>
  </si>
  <si>
    <t xml:space="preserve">Head office of the company, branches, representative offices, as well as local offices located at various addresses and other objects representing united network of the company            </t>
  </si>
  <si>
    <t>Comment: Sum of average annual number of persons employed in local units shall equal to the indicator recorded in line 400 (page 4), and sum of turnover of local units shall equal to the indicator recorded in  line 104  (Page 3.</t>
  </si>
  <si>
    <r>
      <t>(number)</t>
    </r>
    <r>
      <rPr>
        <sz val="8"/>
        <rFont val="Times New Roman"/>
        <family val="1"/>
      </rPr>
      <t xml:space="preserve">                      </t>
    </r>
  </si>
  <si>
    <t>II.  Incomes and Expenditures</t>
  </si>
  <si>
    <t xml:space="preserve">      of which: Renumeration to employees paid in kind</t>
  </si>
  <si>
    <t xml:space="preserve">      from 220: Renumeration paid to employees women </t>
  </si>
  <si>
    <t xml:space="preserve">III. Employment and investment </t>
  </si>
  <si>
    <t>comment</t>
  </si>
  <si>
    <t>total                             (indicate in integers)</t>
  </si>
  <si>
    <t>of which: women           (indicate in integers)</t>
  </si>
  <si>
    <t>Average annual number of persons employed*</t>
  </si>
  <si>
    <t xml:space="preserve">        of which: Average annual number of employees*
</t>
  </si>
  <si>
    <t xml:space="preserve">Average number of persons employed (employees, employed shareholders and employed family members in case of family owned enterprise) in enterprise during the year. </t>
  </si>
  <si>
    <t>Number of employees at the beginning of year</t>
  </si>
  <si>
    <t>Number of employees as of the first day of the first month of the year</t>
  </si>
  <si>
    <t>Number of employees at the end of year</t>
  </si>
  <si>
    <t>Thank you for cooperation!</t>
  </si>
  <si>
    <t>Fixed and non-produced assets, Total  01=02+21+25+26+31</t>
  </si>
  <si>
    <t>Tangible fixed assets, Total    02=03+06+10+18</t>
  </si>
  <si>
    <t>Unfinished premises and structures from lines 03 and 06</t>
  </si>
  <si>
    <t>Machinery and equipment, Total:
                    of which:                   10=11+12+13+14+15+16+17</t>
  </si>
  <si>
    <t xml:space="preserve">     Computers, electrical machines and devices</t>
  </si>
  <si>
    <t xml:space="preserve">     Other equipment of special designation</t>
  </si>
  <si>
    <t xml:space="preserve">     Mechanical devices and machines of agricultural designation</t>
  </si>
  <si>
    <t xml:space="preserve">     Radio, TV and communication equipment</t>
  </si>
  <si>
    <t xml:space="preserve">     Medical equipment and optic devices</t>
  </si>
  <si>
    <t xml:space="preserve">     Vehicles and devices</t>
  </si>
  <si>
    <t xml:space="preserve">     Other machines and devices (inventory and etc.)</t>
  </si>
  <si>
    <t>Cultivated assets, Total
                   of which:                                         18=19+20</t>
  </si>
  <si>
    <t xml:space="preserve">     Dairy, working or breeding cattle</t>
  </si>
  <si>
    <t xml:space="preserve">     Perennial, fruit plants and plantations</t>
  </si>
  <si>
    <t xml:space="preserve">     Other structures</t>
  </si>
  <si>
    <t xml:space="preserve">     Roads, civil airports, sports structures</t>
  </si>
  <si>
    <t xml:space="preserve">      Residential</t>
  </si>
  <si>
    <t xml:space="preserve">      Non-residential</t>
  </si>
  <si>
    <t>Intangible fixed assets, Total                                                                                                                                                                                                                                                                                                                                            of which:         21=22+23+24</t>
  </si>
  <si>
    <t xml:space="preserve">     Expenses for exploration of mineral wealth</t>
  </si>
  <si>
    <t xml:space="preserve">     Expenses on software</t>
  </si>
  <si>
    <t xml:space="preserve">     Expenses on other research and development***</t>
  </si>
  <si>
    <t>Valuables****</t>
  </si>
  <si>
    <t>Tangible non-produced assets, Total
  of which:                              26=27+28+29+30</t>
  </si>
  <si>
    <t xml:space="preserve">     Land (buy / sell expenses)</t>
  </si>
  <si>
    <t xml:space="preserve">     Other tangible non-produced assets </t>
  </si>
  <si>
    <t xml:space="preserve">     Expenses on substantial improvement of land</t>
  </si>
  <si>
    <t xml:space="preserve">     Expenses for transferring ownership right over the land (including taxes)</t>
  </si>
  <si>
    <t>Intangible non-produced assets, Total
  of which:                                     31=32+33+34</t>
  </si>
  <si>
    <t xml:space="preserve">     Patents and inventions</t>
  </si>
  <si>
    <t xml:space="preserve">     Licenses, concessions</t>
  </si>
  <si>
    <t xml:space="preserve">     Purchased Goodwill </t>
  </si>
  <si>
    <t>Fixed assets transferred under lease (from line 01)</t>
  </si>
  <si>
    <t>Fixed assets under long-term lease (from line 01)</t>
  </si>
  <si>
    <t>Fixed assets transferred to the conservation regime (from line 01)</t>
  </si>
  <si>
    <t>Cost of fixed assets and non-produced assets brought during the year</t>
  </si>
  <si>
    <t>Cost of fixed assets  and non-produced assets disposed  during the year</t>
  </si>
  <si>
    <t>Beginning of the year</t>
  </si>
  <si>
    <t>End of the year</t>
  </si>
  <si>
    <t>Depreciation</t>
  </si>
  <si>
    <t>Disposed in the other form</t>
  </si>
  <si>
    <t>Sale and write offs **</t>
  </si>
  <si>
    <t>Capital Repair</t>
  </si>
  <si>
    <t>* - Value of newly produced or purchased fixed assets shall cover cost of goods and any expense related with purchase of such goods (re-registration, transporting and etc.), including value of fixed asset received through barter.</t>
  </si>
  <si>
    <t>** - Sale and write off also includes value of fixed asset disposed through barter.</t>
  </si>
  <si>
    <t>*** Literature and art originals, compositions of entertaining type, films, manuscripts and etc.</t>
  </si>
  <si>
    <t>**** Implies value of assets, which are not used for production or consumption and are purchased or kept as the mean of storing the value. Its real value increases in time or remains unchanged and quality does not deteriorate in normal conditions. Such valuables are precious metals and stones, antiquities, pieces of art and etc.</t>
  </si>
  <si>
    <t>In the 7th column - depreciation accrued during the year on fixed assets is implied.</t>
  </si>
  <si>
    <t>New assets (Capitalized or purchased during the year, on the territory of the country
not exploited before)*</t>
  </si>
  <si>
    <t>Secondary imported assets (on the territory of the country
not exploited before)</t>
  </si>
  <si>
    <t>Secondary local assets (on the territory of the country
exploited before)</t>
  </si>
  <si>
    <t xml:space="preserve">Received in the other form </t>
  </si>
  <si>
    <t>Cost of fixed assets and non-produced assets disposed  during the year</t>
  </si>
  <si>
    <t xml:space="preserve">Net book value </t>
  </si>
  <si>
    <t>In the 3rd column - purchase (during the year) of land and fixed assets (premises, structures, machines and equipment and etc.) being exploited on the economic territory of the country before is included. 
    me-6 svetSi aisaxeba wlis ganmavlobaSi gasuli fiqsire</t>
  </si>
  <si>
    <t>In the column 6 -sale of fixed assets (land, premises, structures, machines and equipment and etc.), disposal thereof away for free to individuals or legal entities, including assets moved from basic to the working capital.</t>
  </si>
  <si>
    <t>MODULE C. MOVEMENT OF FIXED AND NON-PRODUCED ASSETS</t>
  </si>
  <si>
    <t>Expenses for services rendered by external organizations and individuals</t>
  </si>
  <si>
    <t>Expenses incurred for purchase of communication, transportation, advertisement, renovation and other types of services, without VAT.</t>
  </si>
  <si>
    <t>Purchases of goods and services,                                                of which:</t>
  </si>
  <si>
    <t xml:space="preserve">      Purchases of goods and services for resale</t>
  </si>
  <si>
    <t>Rental expenses</t>
  </si>
  <si>
    <t>Expenses incurred during the reporting period for lease of real estate, services of real estate agencies, leasing and other rental expenses, without VAT</t>
  </si>
  <si>
    <t>Raw and other materials, purchased components and semi-finished goods</t>
  </si>
  <si>
    <t xml:space="preserve">Cost of raw and other materials, purchased components and semi-finished goods used (consumed) during the reporting period without VAT, regardless their purchase period (or whether they were purchased during or before the reporting period) </t>
  </si>
  <si>
    <t>Other taxes and payables included in production and service expenses</t>
  </si>
  <si>
    <t>Property, land, gambling business and other taxes</t>
  </si>
  <si>
    <t>Depreciation of fixed assets (including intangible assets) used during the reporting period. Depreciation of those fixed assets that did not participate in production process of the company during the reporting year in any form shall be recorded in line 276. Sum of 272 and 276 lines shall equal  column 7 of line 01 in MODULE C.</t>
  </si>
  <si>
    <t>Depreciation of fixed assets (including intangible assets) not used during the reporting period.</t>
  </si>
  <si>
    <t>Renewables and waste</t>
  </si>
  <si>
    <t>Number of employees as of the last day of the last month of the year.</t>
  </si>
  <si>
    <t xml:space="preserve">Remuneration (salary, premium, bonus, vacation pay, compensation payables and etc.) which was accrued to employees (including income tax) or paid in kind form during the year. </t>
  </si>
  <si>
    <t>Remuneration (salary, premium, bonus, and etc.) which was accrued to employee women or paid in kind form during the year.</t>
  </si>
  <si>
    <t>Total volume of purchased goods and services made during the year (whether goods and services are aimed at resale without changing the form and features or not).</t>
  </si>
  <si>
    <t>Goods and services purchased during the year for resale without changing form and features thereof. This indicator calculated at purchase price without VAT and excise.</t>
  </si>
  <si>
    <t>Investments in financial and non-financial (in fixed assets and working capital) assets, Total</t>
  </si>
  <si>
    <t>Non-financial and financial (invested for the purpose of increasing financial assets or / and repayment of liabilities) investments made in the form of own funds or funds attracted from other entities or transferring the property directly to the company; net growth of unfinished goods production, finished products, raw and other materials shall also belong to investments made in working capital; financial resources derived from sale of shares issued by the company or other securities shall be included here.</t>
  </si>
  <si>
    <t>Cost of energy for heating or fuel,  produced from renewable and waste (wood, charcoal, industrial and municipal waste, biomass, solar, wind end et cetera), used (consumed) during the reporting period.</t>
  </si>
  <si>
    <t xml:space="preserve">Cost of natural gas (included liquified gas) for heating, fuel or receive of energy, used (consumed) during the reporting period. </t>
  </si>
  <si>
    <t xml:space="preserve">Cost of oil and oil products (kerosene, gasoline, aviation gasoline, diesel, bitumen and et cetera) for heating, fuel or receive of energy, used (consumed) during the reporting period. </t>
  </si>
  <si>
    <t xml:space="preserve">Cost of solid fossil fuel (coal, lignite, peat, coke, coke-oven gas and et cetera) for heating, fuel or receive of energy, used (consumed) during the reporting period. </t>
  </si>
  <si>
    <t xml:space="preserve">Expenses on heat, fuel and energy, total (excluded used such as raw material) </t>
  </si>
  <si>
    <t>Cost of heat, fuel and energy used (consumed) during the reporting period, without VAT (211+212+213+214+215)</t>
  </si>
  <si>
    <r>
      <t xml:space="preserve">Name, familyname and signature of interviewer                                             </t>
    </r>
    <r>
      <rPr>
        <sz val="8"/>
        <rFont val="Times New Roman"/>
        <family val="1"/>
      </rPr>
      <t>(Name, familyname and signature of interviewer, which has received the present questionnaire)</t>
    </r>
  </si>
  <si>
    <t>30 Tsotne Dadiani str., Tbilisi 0180, Tel.: (995 32) 236 72  10/217, Fax: (995 32) 236 72 10/204                                                                                                      E-mail: info@geostat.ge. Web-page: www.geostat.ge</t>
  </si>
  <si>
    <t>The line is designed for cash games and gambling-related enter-prises engaged in activities that indicate the reporting period, the amount of money given to consumers in the form of profit.</t>
  </si>
  <si>
    <t xml:space="preserve">  of which: Other external expenses</t>
  </si>
  <si>
    <t xml:space="preserve"> Subsidies for goods  </t>
  </si>
  <si>
    <t>04.2</t>
  </si>
  <si>
    <t xml:space="preserve">Unfinished production volume </t>
  </si>
  <si>
    <t>At the beginning of the reporting period</t>
  </si>
  <si>
    <t>At the end of the reporting period</t>
  </si>
  <si>
    <t>Thes line reflect the unfinished production volume at the beginning and end of reporting period. Volume of unfinished production (Wine production and etc.) will be assessed at current prices during the quarter by actually incurred expenses, with consideration (including) expected profit. Lines 300 and 310 are allocated for those enterprises which carried out agriculture, industry and construction activity (principal or secondary),  (except for the volume of unfinished construction work performed for customer)</t>
  </si>
  <si>
    <t>Thes line reflect stocks of finished goods  at the beginning and end of reporting period, which is ready for supply or sale at current prices with consideration (including) of expected profit.</t>
  </si>
  <si>
    <t>Stocks of finished goods</t>
  </si>
  <si>
    <t xml:space="preserve">Stocks of goods for resale </t>
  </si>
  <si>
    <t>Thes line reflect  stocks  of goods for resale (purchased goods, which shall be sold without changing the form and features) at the beginning and end of reporting period.</t>
  </si>
  <si>
    <t xml:space="preserve">Stocks of raw and other materials
</t>
  </si>
  <si>
    <t>Thes line reflect stocks of raw and other materials at the beginning and end of reporting period (purchased semi-finished goods, fuel, containers and container materials, spare parts, cons-truction materials and details at current prices).</t>
  </si>
  <si>
    <t>Remuneration paid to employees during the quarter in the form of finished goods of own production at current prices.</t>
  </si>
  <si>
    <t>04.1</t>
  </si>
  <si>
    <t>The line is designed for cash games and gambling-related enterprises engaged in activities that indicate the reporting period, the amount of money given to consumers in the form of profit.</t>
  </si>
  <si>
    <t>At the begin-ning of the reporting period</t>
  </si>
  <si>
    <t>Thes line reflect the unfinished production volume at the beginning and end of reporting period. Volume of unfinished production (Wine produc-tion and etc.) will be assessed at current prices during the quarter by actually incurred expenses, with consideration (including) expected profit. Lines 300 and 310 are allocated for those enterprises which carried out agriculture, industry and construction activity (principal or secondary),  (except for the volume of unfinished construction work performed for customer)</t>
  </si>
  <si>
    <t>O6.1</t>
  </si>
  <si>
    <t>O6.2</t>
  </si>
  <si>
    <t>O7.1</t>
  </si>
  <si>
    <t>O7.2</t>
  </si>
  <si>
    <t>O8.1</t>
  </si>
  <si>
    <t>O8.2</t>
  </si>
  <si>
    <t>01 + 02 – 04.1 + 04.2 – 05 + (06.2-06.1) + (07.2-.7.1) + (08.2-08.1)</t>
  </si>
  <si>
    <t>104 + 110 – 200 - 271 +121 + (340-300)+(350-310)+ (360-320)</t>
  </si>
  <si>
    <t>Dividends</t>
  </si>
  <si>
    <t>Revenue from royalties</t>
  </si>
  <si>
    <t>Incomes from other financial investments</t>
  </si>
  <si>
    <t>Income generated from sale of fixed assets and working capital</t>
  </si>
  <si>
    <t>Interest income from banks issued on loans, issued from loans Other interest revenues</t>
  </si>
  <si>
    <t>The part of the profit that is entitled to a legal entity in the form of a business year, as well as the liquidation of a legal entity or revenue receipt of the property at the expense of the shares, except for the regulatory and emissary capital and / or the property which the partner previously made as a deposit.</t>
  </si>
  <si>
    <t>It includes short-term and long-term securities purchased by your enterprise (such as shares, vexes, bonds, deposit certificates, unsecured debt liabilities and similar financial instruments that can be bought or sold at financial markets).</t>
  </si>
  <si>
    <t>Income generated from sale of fixed assets and working capital,</t>
  </si>
  <si>
    <t>It is meant to pay only the right to use minerals and other natural assets.</t>
  </si>
  <si>
    <t xml:space="preserve">Cost of electricity, used (consumed) during the reporting period. </t>
  </si>
  <si>
    <t xml:space="preserve">     Natural Gas (included liquified gas)</t>
  </si>
  <si>
    <t xml:space="preserve">                of which:               
     Electricity</t>
  </si>
  <si>
    <t xml:space="preserve">    Oil and oil products</t>
  </si>
  <si>
    <t xml:space="preserve">    Solid fossil fuels</t>
  </si>
  <si>
    <t>It involves the expenses incurred on lease of mineral and other natural assets</t>
  </si>
  <si>
    <t xml:space="preserve">                of which:
    Other external expenses</t>
  </si>
  <si>
    <t>of which: 
   depreciation accrued on used fixed assets</t>
  </si>
  <si>
    <t>* - Let us assume that from the 1st to 12th (i.e. during 12 days) of the first month (31 days) 30 employees worked in the enterprise and from 13th through 31st (i.e. during the following 19 days) - 50 employees. In this case average number of employees during the first month will be: (12 X 30 + 19 X 50) / 31 = 42.3; Average number of employees for remaining  months will be calculated similarly. Average number of employees during 12 months will equal arithmetic mean of figures for 12 months, i.e. Sum of average number of employees for each month shall be divided by 12. Those employed for incomplete work day or incomplete work week, if not provided otherwise in the legislation, will be included in the number of employees in proportion to actually worked out time (first of all worked man hours are divided by normal duration of working day and then by number of work days. For instance, if in a company where the standard working day duration is 8 hours and working days per month equal 23 (in case of five day work week), if person worked 92 man hours, he/she will be counted as 0.5 man in the average monthly number of employees (92 / 8 / 23 = 0.5). Number of employees on holidays and weekends shall be the number of employees on the previous working day. For example, if duration of the work week of an enterprise is 5 days and on Friday 40 people worked in the company, then number of employees on Saturday and Sunday will be 40.
If a company was not been functioning during the entire reporting period (seasonal company and etc.) then for calculation of average annual number of employees it is required to summarize average monthly numbers of employees during the worked months and divide the total by 12. If an employee has some other work (including own business or work in his/her estate) major activity will be the one on which he / she spends more time (regardless size of income)</t>
  </si>
  <si>
    <t xml:space="preserve">    Interest expenses</t>
  </si>
  <si>
    <t xml:space="preserve">                       of which: 
    depreciation accrued on unused fixed 
    assets</t>
  </si>
  <si>
    <t xml:space="preserve">    Income tax paid on dividends issued</t>
  </si>
  <si>
    <t xml:space="preserve">    The residual value of principal and 
    working capital</t>
  </si>
  <si>
    <t xml:space="preserve">   The income tax paid on royalties</t>
  </si>
  <si>
    <t>It is meant to pay interest on the loan in the reporting period</t>
  </si>
  <si>
    <t>It means the amount of income tax (5%) paid on dividends issued during the reporting period</t>
  </si>
  <si>
    <t>It is meant to reduce the residual value of the asset in these operations during the reporting period at current prices</t>
  </si>
  <si>
    <t>It means the volume of income tax (20%) paid on royalties during the reporting period</t>
  </si>
  <si>
    <t>ა</t>
  </si>
  <si>
    <t>ბ</t>
  </si>
  <si>
    <t>10+21+22+23+24+25</t>
  </si>
  <si>
    <t>Module D. Cost of work expenses</t>
  </si>
  <si>
    <t>str.N</t>
  </si>
  <si>
    <t>Total,</t>
  </si>
  <si>
    <t>Salary Fund, Total (Line 220, Part II) (11 + 15 + 16 + 20)</t>
  </si>
  <si>
    <r>
      <t>1.</t>
    </r>
    <r>
      <rPr>
        <sz val="9"/>
        <rFont val="Times New Roman"/>
        <family val="1"/>
      </rPr>
      <t>     Direct Cash Salary Total</t>
    </r>
  </si>
  <si>
    <t>Issuance of salaries, tariff rates, monthly payments, percentage rate, percent of earnings Additions to high mountain regions</t>
  </si>
  <si>
    <r>
      <t xml:space="preserve">                        Of which</t>
    </r>
    <r>
      <rPr>
        <i/>
        <sz val="9"/>
        <rFont val="Times New Roman"/>
        <family val="1"/>
      </rPr>
      <t>:</t>
    </r>
  </si>
  <si>
    <t>Additions to high mountain regions</t>
  </si>
  <si>
    <t>Regular additions to the tariff rate, position rate (profession, professional proficiency, etc.)</t>
  </si>
  <si>
    <r>
      <t>2.</t>
    </r>
    <r>
      <rPr>
        <sz val="10"/>
        <rFont val="Times New Roman"/>
        <family val="1"/>
      </rPr>
      <t xml:space="preserve">       </t>
    </r>
    <r>
      <rPr>
        <sz val="10"/>
        <rFont val="Sylfaen"/>
        <family val="1"/>
      </rPr>
      <t>Reimbursement of time, total</t>
    </r>
  </si>
  <si>
    <r>
      <t>3.</t>
    </r>
    <r>
      <rPr>
        <sz val="10"/>
        <rFont val="Times New Roman"/>
        <family val="1"/>
      </rPr>
      <t xml:space="preserve">       </t>
    </r>
    <r>
      <rPr>
        <sz val="10"/>
        <rFont val="Sylfaen"/>
        <family val="1"/>
      </rPr>
      <t>Bonuses and cash prizes, total</t>
    </r>
  </si>
  <si>
    <t xml:space="preserve">                Of which:</t>
  </si>
  <si>
    <t>Annual and Seasonal / Quarterly Premiums</t>
  </si>
  <si>
    <t>Additions from the profit</t>
  </si>
  <si>
    <t>Annual additions for vacation and other bonuses and awards</t>
  </si>
  <si>
    <r>
      <t>4.</t>
    </r>
    <r>
      <rPr>
        <sz val="9"/>
        <rFont val="Times New Roman"/>
        <family val="1"/>
      </rPr>
      <t>     Salary issued by a kind (including free accommodation, utility services and fuels value) will be recorded in salary during the reporting period.</t>
    </r>
  </si>
  <si>
    <t>The salaries issued to the hired person during the reporting period shall be recorded</t>
  </si>
  <si>
    <r>
      <t>5.</t>
    </r>
    <r>
      <rPr>
        <sz val="10"/>
        <rFont val="Times New Roman"/>
        <family val="1"/>
      </rPr>
      <t>    </t>
    </r>
    <r>
      <rPr>
        <sz val="10"/>
        <rFont val="Sylfaen"/>
        <family val="1"/>
      </rPr>
      <t>Costs on housing and household activities of the employer</t>
    </r>
  </si>
  <si>
    <t>The subsidies will be allocated for the purchase or construction of a home without a return, etc.</t>
  </si>
  <si>
    <r>
      <t>6.</t>
    </r>
    <r>
      <rPr>
        <sz val="10"/>
        <rFont val="Times New Roman"/>
        <family val="1"/>
      </rPr>
      <t>    Employer's expenses incurred on social security (exit release assistance, deaths, accidents, illness, pregnancy or production trauma, etc.) implies that all types of expenses incurred by the employer during the reporting period are social security Including medical, comp Nsatsia related injury, etc.</t>
    </r>
  </si>
  <si>
    <t>Means the accrued salary for the completed work (at the time of the work), according to the forms and systems of remuneration in the enterprise, etc.</t>
  </si>
  <si>
    <t>Shall be recorded in the reporting period, the remuneration paid to the personnel employed, etc.</t>
  </si>
  <si>
    <t>Will be recorded in the reporting period premiums, supplements, etc. irregularly distributed to the employed personnel.</t>
  </si>
  <si>
    <t>Means all types of expenses incurred by the employer during the reporting period regarding social security, including medical, compensation for industrial trauma, etc.</t>
  </si>
  <si>
    <r>
      <t>7.</t>
    </r>
    <r>
      <rPr>
        <sz val="10"/>
        <rFont val="Times New Roman"/>
        <family val="1"/>
      </rPr>
      <t>   </t>
    </r>
    <r>
      <rPr>
        <sz val="10"/>
        <rFont val="Sylfaen"/>
        <family val="1"/>
      </rPr>
      <t>Expenditure on training and retraining</t>
    </r>
  </si>
  <si>
    <t>Costs for maintenance of educational buildings and territories, training of vocational training, retraining and qualification, etc.</t>
  </si>
  <si>
    <r>
      <t>8.</t>
    </r>
    <r>
      <rPr>
        <sz val="10"/>
        <rFont val="Times New Roman"/>
        <family val="1"/>
      </rPr>
      <t>  Expenditure on cultural education, recreation and other activities means all types of expenses incurred by the employer related to cultural and educational activities.</t>
    </r>
  </si>
  <si>
    <t>Means all types of expenses incurred by the employer related to cultural and educational activities.</t>
  </si>
  <si>
    <t xml:space="preserve">9.  Other expenses, on the maintenance of the work force </t>
  </si>
  <si>
    <t>Mean other expenses not reflected in the above lines.</t>
  </si>
  <si>
    <t>Total expenses</t>
  </si>
  <si>
    <t>Module E. Average monthly nominal salaries for employees employed according to positions / positions</t>
  </si>
  <si>
    <r>
      <rPr>
        <b/>
        <sz val="10"/>
        <color indexed="8"/>
        <rFont val="Sylfaen"/>
        <family val="1"/>
      </rPr>
      <t>Professional groups</t>
    </r>
    <r>
      <rPr>
        <b/>
        <sz val="9"/>
        <color indexed="8"/>
        <rFont val="Sylfaen"/>
        <family val="1"/>
      </rPr>
      <t xml:space="preserve"> - ISCO-88</t>
    </r>
  </si>
  <si>
    <r>
      <t xml:space="preserve">Average annual number of employees, </t>
    </r>
    <r>
      <rPr>
        <sz val="9"/>
        <color indexed="8"/>
        <rFont val="Sylfaen"/>
        <family val="1"/>
      </rPr>
      <t>unit</t>
    </r>
  </si>
  <si>
    <r>
      <t xml:space="preserve">Annual remuneration of employees (annual salary fund), </t>
    </r>
    <r>
      <rPr>
        <sz val="9"/>
        <color indexed="8"/>
        <rFont val="Sylfaen"/>
        <family val="1"/>
      </rPr>
      <t>GEL</t>
    </r>
  </si>
  <si>
    <r>
      <t xml:space="preserve">Average annual number of hired employees,  </t>
    </r>
    <r>
      <rPr>
        <sz val="9"/>
        <color indexed="8"/>
        <rFont val="Sylfaen"/>
        <family val="1"/>
      </rPr>
      <t>unit</t>
    </r>
  </si>
  <si>
    <r>
      <t xml:space="preserve">Annual remuneration of the full time employed (annual salary fund), </t>
    </r>
    <r>
      <rPr>
        <sz val="9"/>
        <color indexed="8"/>
        <rFont val="Sylfaen"/>
        <family val="1"/>
      </rPr>
      <t>GEL</t>
    </r>
  </si>
  <si>
    <t>Code</t>
  </si>
  <si>
    <t>Name</t>
  </si>
  <si>
    <t>Woman</t>
  </si>
  <si>
    <t>Man</t>
  </si>
  <si>
    <t>Total</t>
  </si>
  <si>
    <t>Officials and Managers</t>
  </si>
  <si>
    <t>Commercial managers</t>
  </si>
  <si>
    <t>General Managers (Small Enterprise Managers)</t>
  </si>
  <si>
    <t>Specialists-Professionals</t>
  </si>
  <si>
    <t>Physics, mathematics and engineering sciences specialists</t>
  </si>
  <si>
    <t>Life sciences and healthcare specialists</t>
  </si>
  <si>
    <t>Specialists and professionals in education</t>
  </si>
  <si>
    <t>Other specialists in the field of education</t>
  </si>
  <si>
    <t>Specialists and assistants</t>
  </si>
  <si>
    <t>Physical and Technical Sciences specialists</t>
  </si>
  <si>
    <t>Life sciences and health care assistants</t>
  </si>
  <si>
    <t>Auxiliary staff of education sphere</t>
  </si>
  <si>
    <t>Other helper staff</t>
  </si>
  <si>
    <t>Office staff</t>
  </si>
  <si>
    <t>Office workers</t>
  </si>
  <si>
    <t>Employees working with customers</t>
  </si>
  <si>
    <t>Service personnel and service personnel</t>
  </si>
  <si>
    <t>Individual Services and Security Service Workers</t>
  </si>
  <si>
    <t>Models, sellers and goods demonstrators</t>
  </si>
  <si>
    <t>Qualified workers of agriculture and fisheries sector</t>
  </si>
  <si>
    <t>Qualified workers of market oriented agriculture and fisheries sector</t>
  </si>
  <si>
    <t>Craftsmen and craftsmen of related professions</t>
  </si>
  <si>
    <t>Workers working on the construction and construction</t>
  </si>
  <si>
    <t>Metallurgists, mechanical engineers and workers of related professions</t>
  </si>
  <si>
    <t>Producers, manuals and producers of polygraph products and workers of the related profession</t>
  </si>
  <si>
    <t>Other qualified workers of industry and workers of related professions</t>
  </si>
  <si>
    <t>Industrial equipment and car operators and constructions</t>
  </si>
  <si>
    <t>Operators of industrial equipment and workers of related professions</t>
  </si>
  <si>
    <t>Drivers and mobile technical means operators</t>
  </si>
  <si>
    <t>Unskilled workers</t>
  </si>
  <si>
    <t>Unskilled workers for trade and service sector</t>
  </si>
  <si>
    <t>Unskilled workers of agriculture, fisheries and related fields</t>
  </si>
  <si>
    <t>Unskilled workers of industry, construction and transport</t>
  </si>
  <si>
    <t>Stationary cars operators and locksmiths</t>
  </si>
  <si>
    <t>from here:</t>
  </si>
  <si>
    <r>
      <t>• Questionnaire is to be submitted by enterprises of all organizational – legal form (except Individual Entrepreneurs), regardless type of economic activities, type of ownership and size, no later than may 21 of the current year  to the respective structural unit of the territorial body of the National Statistics Office of Georgia;
• According to the paragraph one of article 25 of the ”Law of Georgia on Official Statistics” the Geostat is authorized to request and receive from administra-tive bodies,physical and legal persons all kinds of statistical data and other information, including confidential information and/or information containing personal data to perform its functions. Responsibility for not providing information is  under the Georgian Code of Administrative Offences, article 177</t>
    </r>
    <r>
      <rPr>
        <vertAlign val="superscript"/>
        <sz val="8"/>
        <color indexed="8"/>
        <rFont val="Times New Roman"/>
        <family val="1"/>
      </rPr>
      <t>12</t>
    </r>
  </si>
  <si>
    <r>
      <t xml:space="preserve">* </t>
    </r>
    <r>
      <rPr>
        <b/>
        <sz val="10"/>
        <color indexed="8"/>
        <rFont val="Times New Roman"/>
        <family val="1"/>
      </rPr>
      <t xml:space="preserve">- Founding countries </t>
    </r>
    <r>
      <rPr>
        <sz val="9"/>
        <color indexed="8"/>
        <rFont val="Times New Roman"/>
        <family val="1"/>
      </rPr>
      <t xml:space="preserve">
 </t>
    </r>
    <r>
      <rPr>
        <sz val="8"/>
        <color indexed="8"/>
        <rFont val="Times New Roman"/>
        <family val="1"/>
      </rPr>
      <t xml:space="preserve"> (please specify)</t>
    </r>
    <r>
      <rPr>
        <sz val="9"/>
        <color indexed="8"/>
        <rFont val="Times New Roman"/>
        <family val="1"/>
      </rPr>
      <t xml:space="preserve">
</t>
    </r>
  </si>
  <si>
    <r>
      <rPr>
        <b/>
        <sz val="10"/>
        <color indexed="8"/>
        <rFont val="Times New Roman"/>
        <family val="1"/>
      </rPr>
      <t xml:space="preserve">Kind of activity      </t>
    </r>
    <r>
      <rPr>
        <b/>
        <sz val="10"/>
        <color indexed="8"/>
        <rFont val="LiterNusx"/>
        <family val="0"/>
      </rPr>
      <t xml:space="preserve">                                                                                                                                                                                  </t>
    </r>
    <r>
      <rPr>
        <sz val="9"/>
        <color indexed="8"/>
        <rFont val="Times New Roman"/>
        <family val="1"/>
      </rPr>
      <t>* Please describe types of activities separately in lines and in case of seasonal activities please mark the box “S”
In first line indicate the principal economic activity; In second line - type of main secondary activity
In 3rd and 4th lines - other types of activities</t>
    </r>
    <r>
      <rPr>
        <sz val="7"/>
        <color indexed="8"/>
        <rFont val="LiterNusx"/>
        <family val="0"/>
      </rPr>
      <t xml:space="preserve">
</t>
    </r>
    <r>
      <rPr>
        <b/>
        <sz val="10"/>
        <color indexed="8"/>
        <rFont val="LiterNusx"/>
        <family val="0"/>
      </rPr>
      <t xml:space="preserve">
 </t>
    </r>
    <r>
      <rPr>
        <b/>
        <sz val="8"/>
        <color indexed="8"/>
        <rFont val="LiterNusx"/>
        <family val="0"/>
      </rPr>
      <t xml:space="preserve">        </t>
    </r>
  </si>
  <si>
    <r>
      <rPr>
        <b/>
        <sz val="10"/>
        <color indexed="8"/>
        <rFont val="Times New Roman"/>
        <family val="1"/>
      </rPr>
      <t xml:space="preserve">              of which:</t>
    </r>
    <r>
      <rPr>
        <sz val="10"/>
        <color indexed="8"/>
        <rFont val="Times New Roman"/>
        <family val="1"/>
      </rPr>
      <t xml:space="preserve"> 
   Costs on land lease and royalties</t>
    </r>
  </si>
  <si>
    <r>
      <t>Production value</t>
    </r>
    <r>
      <rPr>
        <vertAlign val="superscript"/>
        <sz val="10"/>
        <color indexed="8"/>
        <rFont val="Times New Roman"/>
        <family val="1"/>
      </rPr>
      <t xml:space="preserve">1 </t>
    </r>
  </si>
  <si>
    <r>
      <t>1</t>
    </r>
    <r>
      <rPr>
        <vertAlign val="subscript"/>
        <sz val="8"/>
        <color indexed="8"/>
        <rFont val="Times New Roman"/>
        <family val="1"/>
      </rPr>
      <t xml:space="preserve">- </t>
    </r>
    <r>
      <rPr>
        <sz val="8"/>
        <color indexed="8"/>
        <rFont val="Times New Roman"/>
        <family val="1"/>
      </rPr>
      <t>Data written in the line 340 shall coincide with the value of goods produced by the enterprise during the reporting period and aimed at selling outside the company, accounted at the moment of completing production of goods and services, at current prices, without VAT and excise. Production value in trade, mediation activities, supply of electricity and gas, transport and communication (only in separate cases) is the difference between of sold goods (services) and their purchase price; change in stock of unfinished goods, finished goods and goods aimed for resale shall be counted in the total production value.</t>
    </r>
  </si>
  <si>
    <t>Goods and services purchased during the quarter for resale without changing form and features thereof. This indicator calculated at purchase price without VAT and excise.</t>
  </si>
  <si>
    <t>Premises, Total  
                      of which:                              03=04+05</t>
  </si>
  <si>
    <t>Structures, Total
                    of which:                               06=07+08</t>
  </si>
  <si>
    <r>
      <t xml:space="preserve">  questionnaire 5-2-2-1 (I)  (annual)                                              </t>
    </r>
    <r>
      <rPr>
        <sz val="8"/>
        <rFont val="Times New Roman"/>
        <family val="1"/>
      </rPr>
      <t xml:space="preserve">Approved under resolution </t>
    </r>
    <r>
      <rPr>
        <sz val="8"/>
        <rFont val="AcadNusx"/>
        <family val="0"/>
      </rPr>
      <t>#4</t>
    </r>
    <r>
      <rPr>
        <sz val="8"/>
        <rFont val="Times New Roman"/>
        <family val="1"/>
      </rPr>
      <t xml:space="preserve"> 19.02.2019 of the Board of the National Statistics Office of Georgia </t>
    </r>
  </si>
  <si>
    <r>
      <t>• Individual data shall be considered confidential and be kept in accordance with the General Administration Code of Georgia and Article 28 of the Law of Georgia on Official Statistics.</t>
    </r>
    <r>
      <rPr>
        <b/>
        <sz val="7"/>
        <color indexed="8"/>
        <rFont val="Times New Roman"/>
        <family val="1"/>
      </rPr>
      <t xml:space="preserve">
</t>
    </r>
    <r>
      <rPr>
        <b/>
        <sz val="8"/>
        <color indexed="8"/>
        <rFont val="Times New Roman"/>
        <family val="1"/>
      </rPr>
      <t>• Grey boxes are to be filled in the National Statistics Office of Georgia.</t>
    </r>
    <r>
      <rPr>
        <b/>
        <sz val="7"/>
        <color indexed="8"/>
        <rFont val="Times New Roman"/>
        <family val="1"/>
      </rPr>
      <t xml:space="preserve">
</t>
    </r>
    <r>
      <rPr>
        <b/>
        <sz val="8"/>
        <color indexed="8"/>
        <rFont val="Times New Roman"/>
        <family val="1"/>
      </rPr>
      <t>• Questionnaire is to be filled based on results of the year 2018, according to the accrual method.</t>
    </r>
  </si>
  <si>
    <r>
      <t>Turnover</t>
    </r>
    <r>
      <rPr>
        <sz val="10"/>
        <color indexed="8"/>
        <rFont val="Times New Roman"/>
        <family val="1"/>
      </rPr>
      <t xml:space="preserve">                                                    by kind of economic activities</t>
    </r>
  </si>
  <si>
    <r>
      <t xml:space="preserve">Sales or income derived from selling goods and services (including barter) without VAT and excise. Sale of assets as well as subsidies is not included in turnover.                                                                                                    In line 100 – turnover by principal activity is to be filled
In line 101 – turnover by main seconday activity is to be filled
In line 102 and 103 turnover by other types of activities is to be filled.
</t>
    </r>
    <r>
      <rPr>
        <b/>
        <sz val="8"/>
        <color indexed="8"/>
        <rFont val="Times New Roman"/>
        <family val="1"/>
      </rPr>
      <t>Volume of turnover shall include also the volume of unfinished construction works to be performed on the basis of agreement between the construction company and the customer.</t>
    </r>
  </si>
  <si>
    <r>
      <t xml:space="preserve">of which:                                                    </t>
    </r>
    <r>
      <rPr>
        <sz val="10"/>
        <color indexed="8"/>
        <rFont val="Times New Roman"/>
        <family val="1"/>
      </rPr>
      <t xml:space="preserve">Subsidies for goods     </t>
    </r>
    <r>
      <rPr>
        <b/>
        <sz val="10"/>
        <color indexed="8"/>
        <rFont val="Times New Roman"/>
        <family val="1"/>
      </rPr>
      <t xml:space="preserve">   </t>
    </r>
    <r>
      <rPr>
        <sz val="7.5"/>
        <color indexed="8"/>
        <rFont val="Times New Roman"/>
        <family val="1"/>
      </rPr>
      <t xml:space="preserve">                                             </t>
    </r>
  </si>
  <si>
    <r>
      <rPr>
        <b/>
        <sz val="10"/>
        <color indexed="8"/>
        <rFont val="Times New Roman"/>
        <family val="1"/>
      </rPr>
      <t xml:space="preserve">               of which:
</t>
    </r>
    <r>
      <rPr>
        <sz val="10"/>
        <color indexed="8"/>
        <rFont val="Times New Roman"/>
        <family val="1"/>
      </rPr>
      <t>Interest Income</t>
    </r>
  </si>
  <si>
    <t>Name of the indicator</t>
  </si>
  <si>
    <t>Accrued (earned) revenues for research and development</t>
  </si>
  <si>
    <t xml:space="preserve">               of which:
   Total cash payment (Only for enterprises engaged in gembling activites)  </t>
  </si>
  <si>
    <t>This field is encuraged for enterprises engaged in gambling activities and it implies total amount of cash paid by the players during a refference period</t>
  </si>
  <si>
    <t>Section IV. Research and development* (revenues and expenses)</t>
  </si>
  <si>
    <r>
      <t xml:space="preserve">                       </t>
    </r>
    <r>
      <rPr>
        <sz val="9"/>
        <color indexed="8"/>
        <rFont val="Times New Roman"/>
        <family val="1"/>
      </rPr>
      <t>of which</t>
    </r>
    <r>
      <rPr>
        <sz val="9"/>
        <color indexed="8"/>
        <rFont val="LiterNusx"/>
        <family val="0"/>
      </rPr>
      <t>:
       </t>
    </r>
    <r>
      <rPr>
        <sz val="9"/>
        <color indexed="8"/>
        <rFont val="Times New Roman"/>
        <family val="1"/>
      </rPr>
      <t> Subsidies on production "</t>
    </r>
  </si>
  <si>
    <t xml:space="preserve">       Subsidies on industry</t>
  </si>
  <si>
    <r>
      <t xml:space="preserve">  </t>
    </r>
    <r>
      <rPr>
        <sz val="9"/>
        <color indexed="8"/>
        <rFont val="Times New Roman"/>
        <family val="1"/>
      </rPr>
      <t xml:space="preserve">      Grants and other incomes</t>
    </r>
  </si>
  <si>
    <r>
      <t>Indicate (earned) revenues for the production of research and development
Str. 610 = str. 611 + str. 612 + str .613 "</t>
    </r>
    <r>
      <rPr>
        <sz val="7"/>
        <color indexed="8"/>
        <rFont val="LiterNusx"/>
        <family val="0"/>
      </rPr>
      <t xml:space="preserve">
</t>
    </r>
  </si>
  <si>
    <r>
      <t>Subsidies related to the products and processes will be indicated on the products, directly related to the turnover subsidies that have been proportional to the volume of the product</t>
    </r>
    <r>
      <rPr>
        <sz val="7"/>
        <color indexed="8"/>
        <rFont val="LiterNusx"/>
        <family val="0"/>
      </rPr>
      <t>.</t>
    </r>
  </si>
  <si>
    <t>Subsidies related to research and development are given on production: subsidies for remuneration and labor resources, environmental protection. It does not include investment subsidies.</t>
  </si>
  <si>
    <t>The grants received for research and processing are indicated.</t>
  </si>
  <si>
    <t xml:space="preserve">Costs for purchasing services on research and development </t>
  </si>
  <si>
    <t>The purchase service on research and development should be mentioned.</t>
  </si>
  <si>
    <t>Expenditure on research and development made by own resources</t>
  </si>
  <si>
    <t>Expenditure on research and development made by own resources should be mentioned 
Str. 630 = str .631 + structure. 632 "</t>
  </si>
  <si>
    <r>
      <t xml:space="preserve">    </t>
    </r>
    <r>
      <rPr>
        <sz val="9"/>
        <color indexed="8"/>
        <rFont val="Times New Roman"/>
        <family val="1"/>
      </rPr>
      <t xml:space="preserve">           of which:
   Salary of persons engaged in research and development</t>
    </r>
  </si>
  <si>
    <t>Any salaries (of which bonus, allowance, compensation and etc) of persons engaged in research and development should be mentioned (including income taxes).</t>
  </si>
  <si>
    <t xml:space="preserve"> Expenditures on other activities in line of research and development</t>
  </si>
  <si>
    <t>Expenditures (of which wages of consultants, expenditures on equipment and etc) on other activities in line of Research and development</t>
  </si>
  <si>
    <t>Total fixed expenditure on research and development</t>
  </si>
  <si>
    <t>It means land acquisition: purchase / construction of buildings; Purchase of machinery; Purchase / create computer programs; Patents, licenses and other intellectual property products for more than one year. Total capital expenditure on research and development</t>
  </si>
  <si>
    <t xml:space="preserve">"* Research and development is a creative and systematic work aimed at enhancing existing, including human, cultural and public knowledge, and seeking new uses. The research and development covers three types of activities: fundamental research, applied research and experimental development.
• Fundamental research is an experimental or theoretical work, primarily for the purpose of obtaining new knowledge based on events and observation facts without concrete use.
• Applied research is the primary research in order to achieve new knowledge in order to achieve a particular practical goal or objective.
• Experimental processes are systematic works, based on the research obtained through research or practical experience, aimed at producing new materials, products and equipment, new processes, systems and services, and improved already and improved performance.
Studies and processes should include elements of the following criteria:
News - introducing new knowledge; Creativity; The uncertainty - the final outcome of the survey is unclear;
Systematicity - Works are written in time and systematic; Transmission - the use of results should be available for other researchers.
Studies and disadvantages are not included (if these activities are as part of research and development, they should be included in research and development):
1. Staff training, retraining, qualification raising (including education sector).
2. Routine computer programming or software;
3. Research related policies, management or effectiveness;
4. Users, advertising or market research;
5. Studies of the possibility of the introduction of theory in practice;
6. Quality Routine Control and Testing;
7. Routine medical and pathological services;
8. Scientific and technical services (coding, classification, translation, dissemination, analysis, etc.).
9. Works for compatibility with standards;
10. Exploration and drilling works carried out for mineral, oil, gas and other natural resources;
11. Literary, historical and art projects (films, music, books and other publications);
12. Routine collection of data (geological, hydrological, meteorological, etc.).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</si>
</sst>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FC19]d\ mmmm\ yyyy\ &quot;г.&quot;"/>
    <numFmt numFmtId="187" formatCode="000000"/>
  </numFmts>
  <fonts count="222">
    <font>
      <sz val="10"/>
      <name val="Arial"/>
      <family val="0"/>
    </font>
    <font>
      <sz val="5.5"/>
      <name val="LiterNusx"/>
      <family val="0"/>
    </font>
    <font>
      <b/>
      <sz val="8"/>
      <name val="LiterNusx"/>
      <family val="0"/>
    </font>
    <font>
      <sz val="8"/>
      <name val="Arial"/>
      <family val="2"/>
    </font>
    <font>
      <sz val="6"/>
      <name val="LiterMtavr"/>
      <family val="0"/>
    </font>
    <font>
      <sz val="8"/>
      <name val="LitNusx"/>
      <family val="2"/>
    </font>
    <font>
      <sz val="10"/>
      <name val="LitNusx"/>
      <family val="2"/>
    </font>
    <font>
      <b/>
      <sz val="11"/>
      <name val="LitNusx"/>
      <family val="2"/>
    </font>
    <font>
      <b/>
      <sz val="10"/>
      <name val="LitNusx"/>
      <family val="2"/>
    </font>
    <font>
      <b/>
      <sz val="5"/>
      <name val="LitNusx"/>
      <family val="2"/>
    </font>
    <font>
      <sz val="6"/>
      <name val="LitNusx"/>
      <family val="2"/>
    </font>
    <font>
      <sz val="5.5"/>
      <name val="LitNusx"/>
      <family val="2"/>
    </font>
    <font>
      <sz val="7"/>
      <name val="LiterNusx"/>
      <family val="0"/>
    </font>
    <font>
      <sz val="8"/>
      <name val="LiterNusx"/>
      <family val="0"/>
    </font>
    <font>
      <sz val="10"/>
      <name val="LiterNusx"/>
      <family val="0"/>
    </font>
    <font>
      <b/>
      <sz val="10"/>
      <color indexed="8"/>
      <name val="LiterNusx"/>
      <family val="0"/>
    </font>
    <font>
      <b/>
      <sz val="5"/>
      <name val="LiterNusx"/>
      <family val="0"/>
    </font>
    <font>
      <sz val="5"/>
      <name val="LiterNusx"/>
      <family val="0"/>
    </font>
    <font>
      <b/>
      <sz val="12"/>
      <name val="LiterNusx"/>
      <family val="0"/>
    </font>
    <font>
      <sz val="10"/>
      <color indexed="8"/>
      <name val="LiterNusx"/>
      <family val="0"/>
    </font>
    <font>
      <sz val="10"/>
      <name val="Times New Roman"/>
      <family val="1"/>
    </font>
    <font>
      <sz val="10"/>
      <name val="Wingdings"/>
      <family val="0"/>
    </font>
    <font>
      <sz val="14"/>
      <name val="LiterNusx"/>
      <family val="0"/>
    </font>
    <font>
      <sz val="7"/>
      <color indexed="10"/>
      <name val="LiterNusx"/>
      <family val="0"/>
    </font>
    <font>
      <u val="single"/>
      <sz val="10"/>
      <color indexed="12"/>
      <name val="Arial"/>
      <family val="2"/>
    </font>
    <font>
      <u val="single"/>
      <sz val="10"/>
      <color indexed="36"/>
      <name val="Arial"/>
      <family val="2"/>
    </font>
    <font>
      <sz val="10"/>
      <color indexed="10"/>
      <name val="LiterNusx"/>
      <family val="0"/>
    </font>
    <font>
      <sz val="8"/>
      <color indexed="10"/>
      <name val="LiterNusx"/>
      <family val="0"/>
    </font>
    <font>
      <b/>
      <sz val="5"/>
      <name val="Times New Roman"/>
      <family val="1"/>
    </font>
    <font>
      <sz val="12"/>
      <name val="LiterNusx"/>
      <family val="0"/>
    </font>
    <font>
      <b/>
      <sz val="9"/>
      <name val="Times New Roman"/>
      <family val="1"/>
    </font>
    <font>
      <sz val="8"/>
      <name val="AcadNusx"/>
      <family val="0"/>
    </font>
    <font>
      <sz val="9"/>
      <name val="Arial"/>
      <family val="2"/>
    </font>
    <font>
      <b/>
      <sz val="10"/>
      <name val="Times New Roman"/>
      <family val="1"/>
    </font>
    <font>
      <b/>
      <sz val="13"/>
      <name val="Times New Roman"/>
      <family val="1"/>
    </font>
    <font>
      <b/>
      <sz val="12"/>
      <name val="Times New Roman"/>
      <family val="1"/>
    </font>
    <font>
      <b/>
      <sz val="8"/>
      <name val="Times New Roman"/>
      <family val="1"/>
    </font>
    <font>
      <sz val="8"/>
      <name val="Times New Roman"/>
      <family val="1"/>
    </font>
    <font>
      <b/>
      <sz val="7"/>
      <name val="Times New Roman"/>
      <family val="1"/>
    </font>
    <font>
      <sz val="9"/>
      <name val="Times New Roman"/>
      <family val="1"/>
    </font>
    <font>
      <sz val="8"/>
      <color indexed="10"/>
      <name val="Times New Roman"/>
      <family val="1"/>
    </font>
    <font>
      <b/>
      <sz val="9"/>
      <color indexed="8"/>
      <name val="Times New Roman"/>
      <family val="1"/>
    </font>
    <font>
      <sz val="7"/>
      <color indexed="10"/>
      <name val="Times New Roman"/>
      <family val="1"/>
    </font>
    <font>
      <b/>
      <sz val="8"/>
      <color indexed="8"/>
      <name val="Times New Roman"/>
      <family val="1"/>
    </font>
    <font>
      <sz val="8"/>
      <color indexed="8"/>
      <name val="Times New Roman"/>
      <family val="1"/>
    </font>
    <font>
      <sz val="7"/>
      <name val="Times New Roman"/>
      <family val="1"/>
    </font>
    <font>
      <sz val="10"/>
      <name val="Tyimes"/>
      <family val="0"/>
    </font>
    <font>
      <b/>
      <sz val="11"/>
      <name val="Times New Roman"/>
      <family val="1"/>
    </font>
    <font>
      <sz val="5.5"/>
      <name val="Times New Roman"/>
      <family val="1"/>
    </font>
    <font>
      <b/>
      <sz val="10"/>
      <color indexed="8"/>
      <name val="Times New Roman"/>
      <family val="1"/>
    </font>
    <font>
      <b/>
      <sz val="7"/>
      <color indexed="8"/>
      <name val="Times New Roman"/>
      <family val="1"/>
    </font>
    <font>
      <sz val="10"/>
      <color indexed="8"/>
      <name val="Times New Roman"/>
      <family val="1"/>
    </font>
    <font>
      <sz val="7"/>
      <color indexed="8"/>
      <name val="Times New Roman"/>
      <family val="1"/>
    </font>
    <font>
      <sz val="8"/>
      <color indexed="8"/>
      <name val="LiterNusx"/>
      <family val="0"/>
    </font>
    <font>
      <b/>
      <sz val="8"/>
      <color indexed="8"/>
      <name val="LiterNusx"/>
      <family val="0"/>
    </font>
    <font>
      <b/>
      <sz val="5.5"/>
      <name val="Times New Roman"/>
      <family val="1"/>
    </font>
    <font>
      <b/>
      <sz val="20"/>
      <name val="Times New Roman"/>
      <family val="1"/>
    </font>
    <font>
      <b/>
      <sz val="9"/>
      <name val="LiterMtavr"/>
      <family val="0"/>
    </font>
    <font>
      <b/>
      <sz val="20"/>
      <name val="LiterNusx"/>
      <family val="0"/>
    </font>
    <font>
      <b/>
      <sz val="12"/>
      <name val="Wingdings"/>
      <family val="0"/>
    </font>
    <font>
      <i/>
      <sz val="8"/>
      <color indexed="8"/>
      <name val="LiterNusx"/>
      <family val="0"/>
    </font>
    <font>
      <sz val="13"/>
      <name val="LiterNusx"/>
      <family val="0"/>
    </font>
    <font>
      <sz val="10"/>
      <color indexed="10"/>
      <name val="Arial"/>
      <family val="2"/>
    </font>
    <font>
      <sz val="8"/>
      <color indexed="10"/>
      <name val="Arial"/>
      <family val="2"/>
    </font>
    <font>
      <sz val="8.5"/>
      <color indexed="8"/>
      <name val="LiterNusx"/>
      <family val="0"/>
    </font>
    <font>
      <i/>
      <sz val="9"/>
      <color indexed="8"/>
      <name val="Times New Roman"/>
      <family val="1"/>
    </font>
    <font>
      <sz val="10"/>
      <color indexed="10"/>
      <name val="Times New Roman"/>
      <family val="1"/>
    </font>
    <font>
      <b/>
      <sz val="10"/>
      <color indexed="46"/>
      <name val="Times New Roman"/>
      <family val="1"/>
    </font>
    <font>
      <sz val="10"/>
      <name val="Timesd"/>
      <family val="0"/>
    </font>
    <font>
      <vertAlign val="superscript"/>
      <sz val="8"/>
      <color indexed="8"/>
      <name val="Times New Roman"/>
      <family val="1"/>
    </font>
    <font>
      <b/>
      <sz val="9"/>
      <name val="Sylfaen"/>
      <family val="1"/>
    </font>
    <font>
      <b/>
      <sz val="9"/>
      <name val="GeoEDumba"/>
      <family val="0"/>
    </font>
    <font>
      <sz val="9"/>
      <name val="LitNusx"/>
      <family val="0"/>
    </font>
    <font>
      <sz val="9"/>
      <name val="Sylfaen"/>
      <family val="1"/>
    </font>
    <font>
      <i/>
      <sz val="9"/>
      <name val="Sylfaen"/>
      <family val="1"/>
    </font>
    <font>
      <i/>
      <sz val="9"/>
      <name val="Times New Roman"/>
      <family val="1"/>
    </font>
    <font>
      <sz val="9"/>
      <color indexed="8"/>
      <name val="Sylfaen"/>
      <family val="1"/>
    </font>
    <font>
      <sz val="10"/>
      <name val="Sylfaen"/>
      <family val="1"/>
    </font>
    <font>
      <b/>
      <sz val="11"/>
      <name val="Sylfaen"/>
      <family val="1"/>
    </font>
    <font>
      <b/>
      <sz val="12"/>
      <name val="Sylfaen"/>
      <family val="1"/>
    </font>
    <font>
      <b/>
      <sz val="9"/>
      <color indexed="8"/>
      <name val="Sylfaen"/>
      <family val="1"/>
    </font>
    <font>
      <b/>
      <i/>
      <sz val="9"/>
      <name val="Sylfaen"/>
      <family val="1"/>
    </font>
    <font>
      <b/>
      <sz val="10"/>
      <color indexed="8"/>
      <name val="Sylfaen"/>
      <family val="1"/>
    </font>
    <font>
      <sz val="7"/>
      <color indexed="8"/>
      <name val="LiterNusx"/>
      <family val="0"/>
    </font>
    <font>
      <sz val="9"/>
      <color indexed="8"/>
      <name val="Times New Roman"/>
      <family val="1"/>
    </font>
    <font>
      <vertAlign val="superscript"/>
      <sz val="10"/>
      <color indexed="8"/>
      <name val="Times New Roman"/>
      <family val="1"/>
    </font>
    <font>
      <vertAlign val="subscript"/>
      <sz val="8"/>
      <color indexed="8"/>
      <name val="Times New Roman"/>
      <family val="1"/>
    </font>
    <font>
      <sz val="7.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yimes"/>
      <family val="0"/>
    </font>
    <font>
      <i/>
      <sz val="9"/>
      <color indexed="8"/>
      <name val="LiterNusx"/>
      <family val="0"/>
    </font>
    <font>
      <sz val="9"/>
      <color indexed="10"/>
      <name val="Sylfaen"/>
      <family val="1"/>
    </font>
    <font>
      <sz val="9"/>
      <color indexed="10"/>
      <name val="LitNusx"/>
      <family val="0"/>
    </font>
    <font>
      <sz val="9"/>
      <color indexed="8"/>
      <name val="Calibri"/>
      <family val="2"/>
    </font>
    <font>
      <b/>
      <sz val="9"/>
      <color indexed="8"/>
      <name val="Calibri"/>
      <family val="2"/>
    </font>
    <font>
      <b/>
      <sz val="11"/>
      <color indexed="8"/>
      <name val="Sylfaen"/>
      <family val="1"/>
    </font>
    <font>
      <sz val="11"/>
      <color indexed="8"/>
      <name val="Sylfaen"/>
      <family val="1"/>
    </font>
    <font>
      <sz val="10"/>
      <color indexed="8"/>
      <name val="Arial"/>
      <family val="2"/>
    </font>
    <font>
      <sz val="5.5"/>
      <color indexed="8"/>
      <name val="Times New Roman"/>
      <family val="1"/>
    </font>
    <font>
      <sz val="5.5"/>
      <color indexed="8"/>
      <name val="LiterNusx"/>
      <family val="0"/>
    </font>
    <font>
      <sz val="6"/>
      <color indexed="8"/>
      <name val="LiterNusx"/>
      <family val="0"/>
    </font>
    <font>
      <b/>
      <sz val="10"/>
      <color indexed="8"/>
      <name val="Kolhety"/>
      <family val="1"/>
    </font>
    <font>
      <sz val="5"/>
      <color indexed="8"/>
      <name val="LiterNusx"/>
      <family val="0"/>
    </font>
    <font>
      <sz val="12"/>
      <color indexed="8"/>
      <name val="LiterNusx"/>
      <family val="0"/>
    </font>
    <font>
      <sz val="10"/>
      <color indexed="8"/>
      <name val="Garamond"/>
      <family val="1"/>
    </font>
    <font>
      <b/>
      <sz val="12"/>
      <color indexed="8"/>
      <name val="Times New Roman"/>
      <family val="1"/>
    </font>
    <font>
      <vertAlign val="superscript"/>
      <sz val="14"/>
      <color indexed="8"/>
      <name val="LiterNusx"/>
      <family val="0"/>
    </font>
    <font>
      <vertAlign val="superscript"/>
      <sz val="8"/>
      <color indexed="8"/>
      <name val="LiterNusx"/>
      <family val="0"/>
    </font>
    <font>
      <b/>
      <i/>
      <sz val="9"/>
      <color indexed="8"/>
      <name val="LiterNusx"/>
      <family val="0"/>
    </font>
    <font>
      <sz val="6"/>
      <color indexed="8"/>
      <name val="Times New Roman"/>
      <family val="1"/>
    </font>
    <font>
      <sz val="12"/>
      <color indexed="8"/>
      <name val="Times New Roman"/>
      <family val="1"/>
    </font>
    <font>
      <b/>
      <sz val="7.5"/>
      <color indexed="8"/>
      <name val="Times New Roman"/>
      <family val="1"/>
    </font>
    <font>
      <b/>
      <sz val="6"/>
      <color indexed="8"/>
      <name val="Times New Roman"/>
      <family val="1"/>
    </font>
    <font>
      <b/>
      <sz val="8"/>
      <color indexed="8"/>
      <name val="Tyimes"/>
      <family val="0"/>
    </font>
    <font>
      <sz val="8"/>
      <color indexed="8"/>
      <name val="Tyimes"/>
      <family val="0"/>
    </font>
    <font>
      <b/>
      <sz val="5"/>
      <color indexed="8"/>
      <name val="Times New Roman"/>
      <family val="1"/>
    </font>
    <font>
      <vertAlign val="superscript"/>
      <sz val="5.5"/>
      <color indexed="8"/>
      <name val="Times New Roman"/>
      <family val="1"/>
    </font>
    <font>
      <b/>
      <sz val="12"/>
      <color indexed="8"/>
      <name val="LiterNusx"/>
      <family val="0"/>
    </font>
    <font>
      <b/>
      <sz val="11"/>
      <color indexed="8"/>
      <name val="Times New Roman"/>
      <family val="1"/>
    </font>
    <font>
      <b/>
      <i/>
      <sz val="8"/>
      <color indexed="8"/>
      <name val="Times New Roman"/>
      <family val="1"/>
    </font>
    <font>
      <sz val="9"/>
      <color indexed="8"/>
      <name val="LiterNusx"/>
      <family val="0"/>
    </font>
    <font>
      <i/>
      <sz val="8"/>
      <color indexed="8"/>
      <name val="Times New Roman"/>
      <family val="1"/>
    </font>
    <font>
      <b/>
      <i/>
      <sz val="9"/>
      <color indexed="8"/>
      <name val="Times New Roman"/>
      <family val="1"/>
    </font>
    <font>
      <sz val="8"/>
      <color indexed="8"/>
      <name val="Kolhety"/>
      <family val="1"/>
    </font>
    <font>
      <sz val="13"/>
      <color indexed="8"/>
      <name val="Times New Roman"/>
      <family val="1"/>
    </font>
    <font>
      <b/>
      <sz val="10"/>
      <color indexed="8"/>
      <name val="LiterMtavr"/>
      <family val="0"/>
    </font>
    <font>
      <b/>
      <sz val="7"/>
      <color indexed="8"/>
      <name val="LiterNusx"/>
      <family val="0"/>
    </font>
    <font>
      <sz val="7"/>
      <color indexed="8"/>
      <name val="Garamond"/>
      <family val="1"/>
    </font>
    <font>
      <sz val="6.5"/>
      <color indexed="8"/>
      <name val="Times New Roman"/>
      <family val="1"/>
    </font>
    <font>
      <sz val="6.5"/>
      <color indexed="8"/>
      <name val="Liter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sz val="10"/>
      <color theme="1"/>
      <name val="LiterNusx"/>
      <family val="0"/>
    </font>
    <font>
      <sz val="10"/>
      <color theme="1"/>
      <name val="Tyimes"/>
      <family val="0"/>
    </font>
    <font>
      <sz val="10"/>
      <color rgb="FFFF0000"/>
      <name val="LiterNusx"/>
      <family val="0"/>
    </font>
    <font>
      <sz val="8"/>
      <color theme="1"/>
      <name val="LiterNusx"/>
      <family val="0"/>
    </font>
    <font>
      <i/>
      <sz val="9"/>
      <color theme="1"/>
      <name val="LiterNusx"/>
      <family val="0"/>
    </font>
    <font>
      <sz val="9"/>
      <color rgb="FFFF0000"/>
      <name val="Sylfaen"/>
      <family val="1"/>
    </font>
    <font>
      <sz val="9"/>
      <color rgb="FFFF0000"/>
      <name val="LitNusx"/>
      <family val="0"/>
    </font>
    <font>
      <b/>
      <sz val="9"/>
      <color rgb="FF000000"/>
      <name val="Sylfaen"/>
      <family val="1"/>
    </font>
    <font>
      <sz val="9"/>
      <color rgb="FF000000"/>
      <name val="Calibri"/>
      <family val="2"/>
    </font>
    <font>
      <b/>
      <sz val="9"/>
      <color rgb="FF000000"/>
      <name val="Calibri"/>
      <family val="2"/>
    </font>
    <font>
      <b/>
      <sz val="11"/>
      <color rgb="FF000000"/>
      <name val="Sylfaen"/>
      <family val="1"/>
    </font>
    <font>
      <sz val="11"/>
      <color rgb="FF000000"/>
      <name val="Sylfaen"/>
      <family val="1"/>
    </font>
    <font>
      <sz val="10"/>
      <color theme="1"/>
      <name val="Arial"/>
      <family val="2"/>
    </font>
    <font>
      <sz val="9"/>
      <color theme="1"/>
      <name val="Times New Roman"/>
      <family val="1"/>
    </font>
    <font>
      <sz val="7"/>
      <color theme="1"/>
      <name val="LiterNusx"/>
      <family val="0"/>
    </font>
    <font>
      <sz val="5.5"/>
      <color theme="1"/>
      <name val="Times New Roman"/>
      <family val="1"/>
    </font>
    <font>
      <sz val="5.5"/>
      <color theme="1"/>
      <name val="LiterNusx"/>
      <family val="0"/>
    </font>
    <font>
      <b/>
      <sz val="10"/>
      <color theme="1"/>
      <name val="LiterNusx"/>
      <family val="0"/>
    </font>
    <font>
      <sz val="6"/>
      <color theme="1"/>
      <name val="LiterNusx"/>
      <family val="0"/>
    </font>
    <font>
      <b/>
      <sz val="10"/>
      <color theme="1"/>
      <name val="Kolhety"/>
      <family val="1"/>
    </font>
    <font>
      <b/>
      <sz val="10"/>
      <color theme="1"/>
      <name val="Times New Roman"/>
      <family val="1"/>
    </font>
    <font>
      <sz val="5"/>
      <color theme="1"/>
      <name val="LiterNusx"/>
      <family val="0"/>
    </font>
    <font>
      <sz val="12"/>
      <color theme="1"/>
      <name val="LiterNusx"/>
      <family val="0"/>
    </font>
    <font>
      <vertAlign val="superscript"/>
      <sz val="8"/>
      <color theme="1"/>
      <name val="Times New Roman"/>
      <family val="1"/>
    </font>
    <font>
      <sz val="7"/>
      <color theme="1"/>
      <name val="Times New Roman"/>
      <family val="1"/>
    </font>
    <font>
      <sz val="10"/>
      <color theme="1"/>
      <name val="Garamond"/>
      <family val="1"/>
    </font>
    <font>
      <b/>
      <sz val="12"/>
      <color theme="1"/>
      <name val="Times New Roman"/>
      <family val="1"/>
    </font>
    <font>
      <vertAlign val="superscript"/>
      <sz val="14"/>
      <color theme="1"/>
      <name val="LiterNusx"/>
      <family val="0"/>
    </font>
    <font>
      <vertAlign val="superscript"/>
      <sz val="8"/>
      <color theme="1"/>
      <name val="LiterNusx"/>
      <family val="0"/>
    </font>
    <font>
      <b/>
      <sz val="8"/>
      <color theme="1"/>
      <name val="Times New Roman"/>
      <family val="1"/>
    </font>
    <font>
      <b/>
      <sz val="8"/>
      <color theme="1"/>
      <name val="LiterNusx"/>
      <family val="0"/>
    </font>
    <font>
      <sz val="7.5"/>
      <color theme="1"/>
      <name val="Times New Roman"/>
      <family val="1"/>
    </font>
    <font>
      <b/>
      <i/>
      <sz val="9"/>
      <color theme="1"/>
      <name val="LiterNusx"/>
      <family val="0"/>
    </font>
    <font>
      <sz val="6"/>
      <color theme="1"/>
      <name val="Times New Roman"/>
      <family val="1"/>
    </font>
    <font>
      <sz val="12"/>
      <color theme="1"/>
      <name val="Times New Roman"/>
      <family val="1"/>
    </font>
    <font>
      <b/>
      <sz val="7.5"/>
      <color theme="1"/>
      <name val="Times New Roman"/>
      <family val="1"/>
    </font>
    <font>
      <sz val="10"/>
      <color rgb="FFFF0000"/>
      <name val="Times New Roman"/>
      <family val="1"/>
    </font>
    <font>
      <b/>
      <sz val="6"/>
      <color theme="1"/>
      <name val="Times New Roman"/>
      <family val="1"/>
    </font>
    <font>
      <b/>
      <sz val="8"/>
      <color theme="1"/>
      <name val="Tyimes"/>
      <family val="0"/>
    </font>
    <font>
      <sz val="8"/>
      <color theme="1"/>
      <name val="Tyimes"/>
      <family val="0"/>
    </font>
    <font>
      <b/>
      <sz val="12"/>
      <color theme="1"/>
      <name val="LiterNusx"/>
      <family val="0"/>
    </font>
    <font>
      <vertAlign val="superscript"/>
      <sz val="5.5"/>
      <color theme="1"/>
      <name val="Times New Roman"/>
      <family val="1"/>
    </font>
    <font>
      <b/>
      <sz val="9"/>
      <color theme="1"/>
      <name val="Times New Roman"/>
      <family val="1"/>
    </font>
    <font>
      <b/>
      <sz val="5"/>
      <color theme="1"/>
      <name val="Times New Roman"/>
      <family val="1"/>
    </font>
    <font>
      <b/>
      <i/>
      <sz val="8"/>
      <color theme="1"/>
      <name val="Times New Roman"/>
      <family val="1"/>
    </font>
    <font>
      <b/>
      <sz val="11"/>
      <color theme="1"/>
      <name val="Times New Roman"/>
      <family val="1"/>
    </font>
    <font>
      <sz val="9"/>
      <color theme="1"/>
      <name val="LiterNusx"/>
      <family val="0"/>
    </font>
    <font>
      <i/>
      <sz val="8"/>
      <color theme="1"/>
      <name val="Times New Roman"/>
      <family val="1"/>
    </font>
    <font>
      <i/>
      <sz val="8"/>
      <color theme="1"/>
      <name val="LiterNusx"/>
      <family val="0"/>
    </font>
    <font>
      <b/>
      <i/>
      <sz val="9"/>
      <color theme="1"/>
      <name val="Times New Roman"/>
      <family val="1"/>
    </font>
    <font>
      <sz val="8"/>
      <color theme="1"/>
      <name val="Kolhety"/>
      <family val="1"/>
    </font>
    <font>
      <b/>
      <sz val="10"/>
      <color theme="1"/>
      <name val="LiterMtavr"/>
      <family val="0"/>
    </font>
    <font>
      <b/>
      <sz val="7"/>
      <color theme="1"/>
      <name val="LiterNusx"/>
      <family val="0"/>
    </font>
    <font>
      <b/>
      <sz val="7"/>
      <color theme="1"/>
      <name val="Times New Roman"/>
      <family val="1"/>
    </font>
    <font>
      <sz val="7"/>
      <color theme="1"/>
      <name val="Garamond"/>
      <family val="1"/>
    </font>
    <font>
      <sz val="6.5"/>
      <color theme="1"/>
      <name val="Times New Roman"/>
      <family val="1"/>
    </font>
    <font>
      <sz val="6.5"/>
      <color theme="1"/>
      <name val="LiterNusx"/>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D8D8D8"/>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style="hair"/>
      <bottom>
        <color indexed="63"/>
      </bottom>
    </border>
    <border>
      <left>
        <color indexed="63"/>
      </left>
      <right style="hair"/>
      <top>
        <color indexed="63"/>
      </top>
      <bottom>
        <color indexed="63"/>
      </bottom>
    </border>
    <border>
      <left style="hair"/>
      <right style="hair"/>
      <top style="hair"/>
      <bottom style="hair"/>
    </border>
    <border>
      <left>
        <color indexed="63"/>
      </left>
      <right>
        <color indexed="63"/>
      </right>
      <top style="double"/>
      <bottom style="double"/>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hair"/>
      <right>
        <color indexed="63"/>
      </right>
      <top style="hair"/>
      <bottom style="hair"/>
    </border>
    <border>
      <left>
        <color indexed="63"/>
      </left>
      <right>
        <color indexed="63"/>
      </right>
      <top style="thin"/>
      <bottom>
        <color indexed="63"/>
      </bottom>
    </border>
    <border>
      <left style="double"/>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hair"/>
      <right style="hair"/>
      <top style="double"/>
      <bottom style="hair"/>
    </border>
    <border>
      <left>
        <color indexed="63"/>
      </left>
      <right style="hair"/>
      <top style="double"/>
      <bottom>
        <color indexed="63"/>
      </bottom>
    </border>
    <border>
      <left style="double"/>
      <right>
        <color indexed="63"/>
      </right>
      <top>
        <color indexed="63"/>
      </top>
      <bottom style="double"/>
    </border>
    <border>
      <left style="double"/>
      <right>
        <color indexed="63"/>
      </right>
      <top>
        <color indexed="63"/>
      </top>
      <bottom style="hair"/>
    </border>
    <border>
      <left style="double"/>
      <right>
        <color indexed="63"/>
      </right>
      <top style="hair"/>
      <bottom style="hair"/>
    </border>
    <border>
      <left>
        <color indexed="63"/>
      </left>
      <right style="hair"/>
      <top>
        <color indexed="63"/>
      </top>
      <bottom style="double"/>
    </border>
    <border>
      <left>
        <color indexed="63"/>
      </left>
      <right style="double"/>
      <top>
        <color indexed="63"/>
      </top>
      <bottom style="double"/>
    </border>
    <border>
      <left>
        <color indexed="63"/>
      </left>
      <right>
        <color indexed="63"/>
      </right>
      <top style="hair"/>
      <bottom style="double"/>
    </border>
    <border>
      <left style="hair"/>
      <right>
        <color indexed="63"/>
      </right>
      <top style="hair"/>
      <bottom>
        <color indexed="63"/>
      </bottom>
    </border>
    <border>
      <left style="thin"/>
      <right style="thin"/>
      <top style="thin"/>
      <bottom style="thin"/>
    </border>
    <border>
      <left style="thin"/>
      <right style="thin"/>
      <top style="thin"/>
      <bottom>
        <color indexed="63"/>
      </bottom>
    </border>
    <border>
      <left style="hair"/>
      <right style="double"/>
      <top style="double"/>
      <bottom style="hair"/>
    </border>
    <border>
      <left style="double"/>
      <right style="hair"/>
      <top style="double"/>
      <bottom style="hair"/>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hair"/>
      <top style="hair"/>
      <bottom>
        <color indexed="63"/>
      </bottom>
    </border>
    <border>
      <left style="hair"/>
      <right style="double"/>
      <top style="hair"/>
      <bottom style="hair"/>
    </border>
    <border>
      <left>
        <color indexed="63"/>
      </left>
      <right style="double"/>
      <top style="hair"/>
      <bottom style="hair"/>
    </border>
    <border>
      <left>
        <color indexed="63"/>
      </left>
      <right style="hair"/>
      <top style="hair"/>
      <bottom style="hair"/>
    </border>
    <border>
      <left>
        <color indexed="63"/>
      </left>
      <right>
        <color indexed="63"/>
      </right>
      <top style="hair"/>
      <bottom style="thin"/>
    </border>
    <border>
      <left style="hair"/>
      <right style="double"/>
      <top style="hair"/>
      <bottom style="thin"/>
    </border>
    <border>
      <left style="hair"/>
      <right style="hair"/>
      <top>
        <color indexed="63"/>
      </top>
      <bottom style="thin"/>
    </border>
    <border>
      <left style="hair"/>
      <right style="hair"/>
      <top style="thin"/>
      <bottom>
        <color indexed="63"/>
      </bottom>
    </border>
    <border>
      <left style="thin"/>
      <right>
        <color indexed="63"/>
      </right>
      <top style="hair"/>
      <bottom style="hair"/>
    </border>
    <border>
      <left style="thin"/>
      <right style="thin"/>
      <top>
        <color indexed="63"/>
      </top>
      <bottom>
        <color indexed="63"/>
      </bottom>
    </border>
    <border>
      <left style="double"/>
      <right style="hair"/>
      <top>
        <color indexed="63"/>
      </top>
      <bottom style="hair"/>
    </border>
    <border>
      <left style="hair"/>
      <right style="double"/>
      <top>
        <color indexed="63"/>
      </top>
      <bottom style="hair"/>
    </border>
    <border>
      <left style="double"/>
      <right style="double"/>
      <top style="double"/>
      <bottom>
        <color indexed="63"/>
      </bottom>
    </border>
    <border>
      <left style="double"/>
      <right style="hair"/>
      <top style="hair"/>
      <bottom style="hair"/>
    </border>
    <border>
      <left style="thin"/>
      <right>
        <color indexed="63"/>
      </right>
      <top style="thin"/>
      <bottom>
        <color indexed="63"/>
      </bottom>
    </border>
    <border>
      <left>
        <color indexed="63"/>
      </left>
      <right style="thin"/>
      <top style="thin"/>
      <bottom>
        <color indexed="63"/>
      </bottom>
    </border>
    <border>
      <left style="hair"/>
      <right style="double"/>
      <top style="double"/>
      <bottom style="double"/>
    </border>
    <border>
      <left style="double"/>
      <right>
        <color indexed="63"/>
      </right>
      <top style="hair"/>
      <bottom style="double"/>
    </border>
    <border>
      <left style="hair"/>
      <right style="double"/>
      <top style="double"/>
      <bottom>
        <color indexed="63"/>
      </bottom>
    </border>
    <border>
      <left style="thin"/>
      <right>
        <color indexed="63"/>
      </right>
      <top>
        <color indexed="63"/>
      </top>
      <bottom>
        <color indexed="63"/>
      </bottom>
    </border>
    <border>
      <left style="hair"/>
      <right style="double"/>
      <top>
        <color indexed="63"/>
      </top>
      <bottom>
        <color indexed="63"/>
      </bottom>
    </border>
    <border>
      <left style="double"/>
      <right style="double"/>
      <top>
        <color indexed="63"/>
      </top>
      <bottom style="double"/>
    </border>
    <border>
      <left style="double"/>
      <right style="double"/>
      <top>
        <color indexed="63"/>
      </top>
      <bottom>
        <color indexed="63"/>
      </bottom>
    </border>
    <border>
      <left style="hair"/>
      <right style="double"/>
      <top style="hair"/>
      <bottom>
        <color indexed="63"/>
      </bottom>
    </border>
    <border>
      <left style="thin"/>
      <right>
        <color indexed="63"/>
      </right>
      <top>
        <color indexed="63"/>
      </top>
      <bottom style="double"/>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thin"/>
      <bottom style="hair"/>
    </border>
    <border>
      <left>
        <color indexed="63"/>
      </left>
      <right style="double"/>
      <top style="double"/>
      <bottom style="double"/>
    </border>
    <border>
      <left style="hair"/>
      <right>
        <color indexed="63"/>
      </right>
      <top>
        <color indexed="63"/>
      </top>
      <bottom style="hair"/>
    </border>
    <border>
      <left style="double"/>
      <right>
        <color indexed="63"/>
      </right>
      <top style="double"/>
      <bottom style="double"/>
    </border>
    <border>
      <left>
        <color indexed="63"/>
      </left>
      <right style="double"/>
      <top style="double"/>
      <bottom style="medium"/>
    </border>
    <border>
      <left>
        <color indexed="63"/>
      </left>
      <right>
        <color indexed="63"/>
      </right>
      <top style="medium"/>
      <bottom style="double"/>
    </border>
    <border>
      <left>
        <color indexed="63"/>
      </left>
      <right style="double"/>
      <top style="medium"/>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double"/>
      <right>
        <color indexed="63"/>
      </right>
      <top style="hair"/>
      <bottom>
        <color indexed="63"/>
      </bottom>
    </border>
    <border>
      <left style="thin"/>
      <right>
        <color indexed="63"/>
      </right>
      <top style="double"/>
      <bottom style="double"/>
    </border>
    <border>
      <left>
        <color indexed="63"/>
      </left>
      <right style="hair"/>
      <top style="double"/>
      <bottom style="double"/>
    </border>
    <border>
      <left style="double"/>
      <right>
        <color indexed="63"/>
      </right>
      <top style="hair"/>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style="thin"/>
      <top>
        <color indexed="63"/>
      </top>
      <bottom>
        <color indexed="63"/>
      </bottom>
    </border>
    <border>
      <left style="hair"/>
      <right>
        <color indexed="63"/>
      </right>
      <top style="hair"/>
      <bottom style="thin"/>
    </border>
    <border>
      <left>
        <color indexed="63"/>
      </left>
      <right style="hair"/>
      <top style="hair"/>
      <bottom style="thin"/>
    </border>
    <border>
      <left style="double"/>
      <right style="hair"/>
      <top>
        <color indexed="63"/>
      </top>
      <bottom>
        <color indexed="63"/>
      </bottom>
    </border>
    <border>
      <left style="double"/>
      <right style="hair"/>
      <top>
        <color indexed="63"/>
      </top>
      <bottom style="double"/>
    </border>
    <border>
      <left style="hair"/>
      <right style="double"/>
      <top>
        <color indexed="63"/>
      </top>
      <bottom style="double"/>
    </border>
    <border>
      <left style="double"/>
      <right>
        <color indexed="63"/>
      </right>
      <top style="thin"/>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color indexed="63"/>
      </top>
      <bottom style="double"/>
    </border>
    <border>
      <left>
        <color indexed="63"/>
      </left>
      <right style="double"/>
      <top>
        <color indexed="63"/>
      </top>
      <bottom>
        <color indexed="63"/>
      </bottom>
    </border>
    <border>
      <left style="hair"/>
      <right>
        <color indexed="63"/>
      </right>
      <top style="double"/>
      <bottom style="hair"/>
    </border>
    <border>
      <left style="double"/>
      <right style="double"/>
      <top style="double"/>
      <bottom style="hair"/>
    </border>
    <border>
      <left style="double"/>
      <right style="double"/>
      <top style="hair"/>
      <bottom style="double"/>
    </border>
    <border>
      <left>
        <color indexed="63"/>
      </left>
      <right style="hair"/>
      <top style="thin"/>
      <bottom>
        <color indexed="63"/>
      </bottom>
    </border>
    <border>
      <left style="hair"/>
      <right>
        <color indexed="63"/>
      </right>
      <top style="thin"/>
      <bottom>
        <color indexed="63"/>
      </bottom>
    </border>
    <border>
      <left style="hair"/>
      <right>
        <color indexed="63"/>
      </right>
      <top style="hair"/>
      <bottom style="double"/>
    </border>
    <border>
      <left style="hair"/>
      <right>
        <color indexed="63"/>
      </right>
      <top style="double"/>
      <bottom>
        <color indexed="63"/>
      </bottom>
    </border>
    <border>
      <left>
        <color indexed="63"/>
      </left>
      <right style="double"/>
      <top style="double"/>
      <bottom>
        <color indexed="63"/>
      </bottom>
    </border>
    <border>
      <left>
        <color indexed="63"/>
      </left>
      <right style="double"/>
      <top>
        <color indexed="63"/>
      </top>
      <bottom style="hair"/>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double"/>
      <right style="hair"/>
      <top style="hair"/>
      <bottom style="double"/>
    </border>
    <border>
      <left style="hair"/>
      <right style="double"/>
      <top style="hair"/>
      <bottom style="double"/>
    </border>
    <border>
      <left style="double"/>
      <right style="hair"/>
      <top style="double"/>
      <bottom>
        <color indexed="63"/>
      </bottom>
    </border>
    <border>
      <left>
        <color indexed="63"/>
      </left>
      <right style="double"/>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25"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0" borderId="0">
      <alignment/>
      <protection/>
    </xf>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1131">
    <xf numFmtId="0" fontId="0" fillId="0" borderId="0" xfId="0" applyAlignment="1">
      <alignment/>
    </xf>
    <xf numFmtId="0" fontId="5" fillId="33" borderId="0" xfId="0" applyFont="1" applyFill="1" applyAlignment="1">
      <alignment vertical="center"/>
    </xf>
    <xf numFmtId="0" fontId="6" fillId="33" borderId="0" xfId="0" applyFont="1" applyFill="1" applyAlignment="1">
      <alignment/>
    </xf>
    <xf numFmtId="0" fontId="6" fillId="0" borderId="0" xfId="0" applyFont="1" applyAlignment="1">
      <alignment/>
    </xf>
    <xf numFmtId="0" fontId="9" fillId="33" borderId="0" xfId="0" applyFont="1" applyFill="1" applyBorder="1" applyAlignment="1">
      <alignment/>
    </xf>
    <xf numFmtId="0" fontId="6" fillId="33" borderId="0"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7" fillId="33" borderId="13" xfId="0" applyFont="1" applyFill="1" applyBorder="1" applyAlignment="1">
      <alignment vertical="center" wrapText="1"/>
    </xf>
    <xf numFmtId="0" fontId="5" fillId="33" borderId="14" xfId="0" applyFont="1" applyFill="1" applyBorder="1" applyAlignment="1">
      <alignment vertical="center"/>
    </xf>
    <xf numFmtId="0" fontId="14" fillId="0" borderId="0" xfId="0" applyFont="1" applyAlignment="1">
      <alignment/>
    </xf>
    <xf numFmtId="0" fontId="14" fillId="33" borderId="15" xfId="0" applyFont="1" applyFill="1" applyBorder="1" applyAlignment="1">
      <alignment/>
    </xf>
    <xf numFmtId="0" fontId="14" fillId="33" borderId="0" xfId="0" applyFont="1" applyFill="1" applyBorder="1" applyAlignment="1">
      <alignment/>
    </xf>
    <xf numFmtId="0" fontId="14" fillId="33" borderId="16" xfId="0" applyFont="1" applyFill="1" applyBorder="1" applyAlignment="1">
      <alignment/>
    </xf>
    <xf numFmtId="0" fontId="14" fillId="33" borderId="10" xfId="0" applyFont="1" applyFill="1" applyBorder="1" applyAlignment="1">
      <alignment/>
    </xf>
    <xf numFmtId="0" fontId="14" fillId="34" borderId="17" xfId="0" applyFont="1" applyFill="1" applyBorder="1" applyAlignment="1">
      <alignment/>
    </xf>
    <xf numFmtId="0" fontId="14" fillId="33" borderId="0" xfId="0" applyFont="1" applyFill="1" applyAlignment="1">
      <alignment/>
    </xf>
    <xf numFmtId="0" fontId="12" fillId="33" borderId="0" xfId="0" applyFont="1" applyFill="1" applyBorder="1" applyAlignment="1">
      <alignment/>
    </xf>
    <xf numFmtId="0" fontId="5" fillId="33" borderId="0" xfId="0" applyFont="1" applyFill="1" applyAlignment="1">
      <alignment/>
    </xf>
    <xf numFmtId="0" fontId="1" fillId="33" borderId="0" xfId="0" applyFont="1" applyFill="1" applyBorder="1" applyAlignment="1">
      <alignment wrapText="1"/>
    </xf>
    <xf numFmtId="0" fontId="0" fillId="33" borderId="18" xfId="0" applyFill="1" applyBorder="1" applyAlignment="1">
      <alignment/>
    </xf>
    <xf numFmtId="0" fontId="4" fillId="33" borderId="0" xfId="0" applyFont="1" applyFill="1" applyBorder="1" applyAlignment="1">
      <alignment/>
    </xf>
    <xf numFmtId="0" fontId="9" fillId="33" borderId="0" xfId="0" applyFont="1" applyFill="1" applyBorder="1" applyAlignment="1">
      <alignment horizontal="center"/>
    </xf>
    <xf numFmtId="0" fontId="20" fillId="33" borderId="0" xfId="0" applyFont="1" applyFill="1" applyBorder="1" applyAlignment="1">
      <alignment vertical="top"/>
    </xf>
    <xf numFmtId="0" fontId="23" fillId="33" borderId="0" xfId="0" applyFont="1" applyFill="1" applyBorder="1" applyAlignment="1">
      <alignment horizontal="center" vertical="center" wrapText="1"/>
    </xf>
    <xf numFmtId="0" fontId="12" fillId="33" borderId="0" xfId="0" applyFont="1" applyFill="1" applyBorder="1" applyAlignment="1">
      <alignment horizontal="left" vertical="top"/>
    </xf>
    <xf numFmtId="0" fontId="21" fillId="33" borderId="0" xfId="0" applyFont="1" applyFill="1" applyBorder="1" applyAlignment="1">
      <alignment horizontal="right" vertical="top"/>
    </xf>
    <xf numFmtId="0" fontId="10" fillId="33" borderId="10" xfId="0" applyFont="1" applyFill="1" applyBorder="1" applyAlignment="1">
      <alignment vertical="top"/>
    </xf>
    <xf numFmtId="0" fontId="15" fillId="33" borderId="0" xfId="0" applyFont="1" applyFill="1" applyBorder="1" applyAlignment="1">
      <alignment/>
    </xf>
    <xf numFmtId="0" fontId="6" fillId="0" borderId="0" xfId="0" applyFont="1" applyAlignment="1">
      <alignment horizontal="center"/>
    </xf>
    <xf numFmtId="0" fontId="14" fillId="33" borderId="0" xfId="0" applyFont="1" applyFill="1" applyBorder="1" applyAlignment="1">
      <alignment horizontal="center"/>
    </xf>
    <xf numFmtId="0" fontId="14" fillId="33" borderId="0" xfId="0" applyFont="1" applyFill="1" applyBorder="1" applyAlignment="1">
      <alignment/>
    </xf>
    <xf numFmtId="0" fontId="14" fillId="33" borderId="15" xfId="0" applyFont="1" applyFill="1" applyBorder="1" applyAlignment="1">
      <alignment horizontal="center"/>
    </xf>
    <xf numFmtId="0" fontId="29" fillId="33" borderId="0" xfId="0" applyFont="1" applyFill="1" applyAlignment="1">
      <alignment/>
    </xf>
    <xf numFmtId="0" fontId="14" fillId="33" borderId="0" xfId="0" applyFont="1" applyFill="1" applyBorder="1" applyAlignment="1">
      <alignment vertical="center"/>
    </xf>
    <xf numFmtId="0" fontId="27" fillId="33" borderId="0" xfId="0" applyFont="1" applyFill="1" applyBorder="1" applyAlignment="1">
      <alignment/>
    </xf>
    <xf numFmtId="0" fontId="14" fillId="33" borderId="0" xfId="0" applyFont="1" applyFill="1" applyBorder="1" applyAlignment="1">
      <alignment horizontal="center" vertical="top"/>
    </xf>
    <xf numFmtId="0" fontId="14" fillId="33" borderId="0" xfId="0" applyFont="1" applyFill="1" applyBorder="1" applyAlignment="1">
      <alignment wrapText="1"/>
    </xf>
    <xf numFmtId="0" fontId="1" fillId="33" borderId="15" xfId="0" applyFont="1" applyFill="1" applyBorder="1" applyAlignment="1">
      <alignment/>
    </xf>
    <xf numFmtId="0" fontId="14" fillId="34" borderId="19" xfId="0" applyFont="1" applyFill="1" applyBorder="1" applyAlignment="1">
      <alignment horizontal="center"/>
    </xf>
    <xf numFmtId="0" fontId="12" fillId="33" borderId="0" xfId="0" applyFont="1" applyFill="1" applyBorder="1" applyAlignment="1">
      <alignment vertical="top"/>
    </xf>
    <xf numFmtId="0" fontId="14" fillId="34" borderId="20" xfId="0" applyFont="1" applyFill="1" applyBorder="1" applyAlignment="1">
      <alignment horizontal="center"/>
    </xf>
    <xf numFmtId="0" fontId="16" fillId="33" borderId="0" xfId="0" applyFont="1" applyFill="1" applyBorder="1" applyAlignment="1">
      <alignment/>
    </xf>
    <xf numFmtId="0" fontId="12" fillId="33" borderId="0" xfId="0" applyFont="1" applyFill="1" applyBorder="1" applyAlignment="1">
      <alignment wrapText="1"/>
    </xf>
    <xf numFmtId="0" fontId="12" fillId="33" borderId="10" xfId="0" applyFont="1" applyFill="1" applyBorder="1" applyAlignment="1">
      <alignment wrapText="1"/>
    </xf>
    <xf numFmtId="0" fontId="14" fillId="0" borderId="0" xfId="0" applyFont="1" applyBorder="1" applyAlignment="1">
      <alignment/>
    </xf>
    <xf numFmtId="0" fontId="14" fillId="33" borderId="21" xfId="0" applyFont="1" applyFill="1" applyBorder="1" applyAlignment="1">
      <alignment wrapText="1"/>
    </xf>
    <xf numFmtId="0" fontId="13" fillId="33" borderId="15" xfId="0" applyFont="1" applyFill="1" applyBorder="1" applyAlignment="1">
      <alignment horizontal="left" vertical="top"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14" fillId="33" borderId="22" xfId="0" applyFont="1" applyFill="1" applyBorder="1" applyAlignment="1">
      <alignment horizontal="left" vertical="top"/>
    </xf>
    <xf numFmtId="0" fontId="14" fillId="33" borderId="23" xfId="0" applyFont="1" applyFill="1" applyBorder="1" applyAlignment="1">
      <alignment horizontal="left" vertical="top"/>
    </xf>
    <xf numFmtId="0" fontId="14" fillId="33" borderId="24" xfId="0" applyFont="1" applyFill="1" applyBorder="1" applyAlignment="1">
      <alignment horizontal="left" vertical="top"/>
    </xf>
    <xf numFmtId="0" fontId="6" fillId="33" borderId="15" xfId="0" applyFont="1" applyFill="1" applyBorder="1" applyAlignment="1">
      <alignment/>
    </xf>
    <xf numFmtId="0" fontId="14" fillId="33" borderId="15" xfId="0" applyFont="1" applyFill="1" applyBorder="1" applyAlignment="1">
      <alignment horizontal="left" vertical="top"/>
    </xf>
    <xf numFmtId="0" fontId="20" fillId="33" borderId="0" xfId="0" applyFont="1" applyFill="1" applyBorder="1" applyAlignment="1">
      <alignment/>
    </xf>
    <xf numFmtId="0" fontId="20" fillId="33" borderId="25" xfId="0" applyFont="1" applyFill="1" applyBorder="1" applyAlignment="1">
      <alignment/>
    </xf>
    <xf numFmtId="0" fontId="20" fillId="33" borderId="16" xfId="0" applyFont="1" applyFill="1" applyBorder="1" applyAlignment="1">
      <alignment/>
    </xf>
    <xf numFmtId="0" fontId="20" fillId="34" borderId="19" xfId="0" applyFont="1" applyFill="1" applyBorder="1" applyAlignment="1">
      <alignment horizontal="center"/>
    </xf>
    <xf numFmtId="0" fontId="45" fillId="33" borderId="0" xfId="0" applyFont="1" applyFill="1" applyBorder="1" applyAlignment="1">
      <alignment vertical="top"/>
    </xf>
    <xf numFmtId="0" fontId="20" fillId="34" borderId="20" xfId="0" applyFont="1" applyFill="1" applyBorder="1" applyAlignment="1">
      <alignment horizontal="center"/>
    </xf>
    <xf numFmtId="0" fontId="45" fillId="33" borderId="0" xfId="0" applyFont="1" applyFill="1" applyBorder="1" applyAlignment="1">
      <alignment/>
    </xf>
    <xf numFmtId="0" fontId="45" fillId="33" borderId="0" xfId="0" applyFont="1" applyFill="1" applyBorder="1" applyAlignment="1">
      <alignment horizontal="left" vertical="top"/>
    </xf>
    <xf numFmtId="0" fontId="37" fillId="33" borderId="0" xfId="0" applyFont="1" applyFill="1" applyBorder="1" applyAlignment="1">
      <alignment horizontal="right" vertical="center"/>
    </xf>
    <xf numFmtId="0" fontId="28" fillId="33" borderId="0" xfId="0" applyFont="1" applyFill="1" applyBorder="1" applyAlignment="1">
      <alignment/>
    </xf>
    <xf numFmtId="0" fontId="45" fillId="33" borderId="0" xfId="0" applyFont="1" applyFill="1" applyBorder="1" applyAlignment="1">
      <alignment wrapText="1"/>
    </xf>
    <xf numFmtId="0" fontId="20" fillId="33" borderId="10" xfId="0" applyFont="1" applyFill="1" applyBorder="1" applyAlignment="1">
      <alignment/>
    </xf>
    <xf numFmtId="0" fontId="45" fillId="33" borderId="10" xfId="0" applyFont="1" applyFill="1" applyBorder="1" applyAlignment="1">
      <alignment wrapText="1"/>
    </xf>
    <xf numFmtId="0" fontId="28" fillId="33" borderId="10" xfId="0" applyFont="1" applyFill="1" applyBorder="1" applyAlignment="1">
      <alignment/>
    </xf>
    <xf numFmtId="0" fontId="46" fillId="33" borderId="0" xfId="0" applyFont="1" applyFill="1" applyBorder="1" applyAlignment="1">
      <alignment/>
    </xf>
    <xf numFmtId="0" fontId="46" fillId="0" borderId="0" xfId="0" applyFont="1" applyBorder="1" applyAlignment="1">
      <alignment horizontal="left" vertical="top" wrapText="1"/>
    </xf>
    <xf numFmtId="0" fontId="47" fillId="33" borderId="0" xfId="0" applyFont="1" applyFill="1" applyAlignment="1">
      <alignment/>
    </xf>
    <xf numFmtId="0" fontId="48" fillId="33" borderId="0" xfId="0" applyFont="1" applyFill="1" applyBorder="1" applyAlignment="1">
      <alignment/>
    </xf>
    <xf numFmtId="0" fontId="20" fillId="33" borderId="0" xfId="0" applyFont="1" applyFill="1" applyBorder="1" applyAlignment="1">
      <alignment/>
    </xf>
    <xf numFmtId="0" fontId="163" fillId="33" borderId="26" xfId="0" applyFont="1" applyFill="1" applyBorder="1" applyAlignment="1">
      <alignment horizontal="right" vertical="center"/>
    </xf>
    <xf numFmtId="0" fontId="164" fillId="33" borderId="0" xfId="0" applyFont="1" applyFill="1" applyBorder="1" applyAlignment="1">
      <alignment/>
    </xf>
    <xf numFmtId="0" fontId="164" fillId="0" borderId="0" xfId="0" applyFont="1" applyAlignment="1">
      <alignment/>
    </xf>
    <xf numFmtId="0" fontId="163" fillId="33" borderId="0" xfId="0" applyFont="1" applyFill="1" applyBorder="1" applyAlignment="1">
      <alignment horizontal="right" vertical="center"/>
    </xf>
    <xf numFmtId="0" fontId="164" fillId="33" borderId="10" xfId="0" applyFont="1" applyFill="1" applyBorder="1" applyAlignment="1">
      <alignment/>
    </xf>
    <xf numFmtId="0" fontId="165" fillId="33" borderId="0" xfId="0" applyFont="1" applyFill="1" applyBorder="1" applyAlignment="1">
      <alignment/>
    </xf>
    <xf numFmtId="0" fontId="165" fillId="33" borderId="15" xfId="0" applyFont="1" applyFill="1" applyBorder="1" applyAlignment="1">
      <alignment horizontal="center"/>
    </xf>
    <xf numFmtId="0" fontId="166" fillId="33" borderId="0" xfId="0" applyFont="1" applyFill="1" applyBorder="1" applyAlignment="1">
      <alignment/>
    </xf>
    <xf numFmtId="0" fontId="166" fillId="0" borderId="0" xfId="0" applyFont="1" applyBorder="1" applyAlignment="1">
      <alignment horizontal="left" vertical="top" wrapText="1"/>
    </xf>
    <xf numFmtId="0" fontId="20" fillId="33" borderId="27" xfId="0" applyFont="1" applyFill="1" applyBorder="1" applyAlignment="1">
      <alignment/>
    </xf>
    <xf numFmtId="0" fontId="39" fillId="33" borderId="27" xfId="0" applyFont="1" applyFill="1" applyBorder="1" applyAlignment="1">
      <alignment/>
    </xf>
    <xf numFmtId="0" fontId="30" fillId="33" borderId="28" xfId="0" applyFont="1" applyFill="1" applyBorder="1" applyAlignment="1">
      <alignment vertical="top" wrapText="1"/>
    </xf>
    <xf numFmtId="0" fontId="55" fillId="33" borderId="28" xfId="0" applyFont="1" applyFill="1" applyBorder="1" applyAlignment="1">
      <alignment horizontal="center" vertical="center"/>
    </xf>
    <xf numFmtId="0" fontId="30" fillId="33" borderId="21" xfId="0" applyFont="1" applyFill="1" applyBorder="1" applyAlignment="1">
      <alignment horizontal="left" vertical="top" wrapText="1"/>
    </xf>
    <xf numFmtId="0" fontId="30" fillId="33" borderId="0" xfId="0" applyFont="1" applyFill="1" applyBorder="1" applyAlignment="1">
      <alignment horizontal="left" vertical="top" wrapText="1"/>
    </xf>
    <xf numFmtId="0" fontId="30" fillId="33" borderId="0" xfId="0" applyFont="1" applyFill="1" applyBorder="1" applyAlignment="1">
      <alignment vertical="top" wrapText="1"/>
    </xf>
    <xf numFmtId="0" fontId="30" fillId="33" borderId="0" xfId="0" applyFont="1" applyFill="1" applyBorder="1" applyAlignment="1">
      <alignment horizontal="center" vertical="center" wrapText="1"/>
    </xf>
    <xf numFmtId="0" fontId="55" fillId="33" borderId="0" xfId="0" applyFont="1" applyFill="1" applyBorder="1" applyAlignment="1">
      <alignment horizontal="center" vertical="center"/>
    </xf>
    <xf numFmtId="0" fontId="37" fillId="33" borderId="25" xfId="0" applyFont="1" applyFill="1" applyBorder="1" applyAlignment="1">
      <alignment vertical="top" wrapText="1"/>
    </xf>
    <xf numFmtId="0" fontId="55" fillId="33" borderId="25" xfId="0" applyFont="1" applyFill="1" applyBorder="1" applyAlignment="1">
      <alignment horizontal="center" vertical="top" wrapText="1"/>
    </xf>
    <xf numFmtId="0" fontId="45" fillId="33" borderId="25" xfId="0" applyFont="1" applyFill="1" applyBorder="1" applyAlignment="1">
      <alignment vertical="top" wrapText="1"/>
    </xf>
    <xf numFmtId="0" fontId="48" fillId="33" borderId="21" xfId="0" applyFont="1" applyFill="1" applyBorder="1" applyAlignment="1">
      <alignment horizontal="left"/>
    </xf>
    <xf numFmtId="0" fontId="48" fillId="33" borderId="0" xfId="0" applyFont="1" applyFill="1" applyBorder="1" applyAlignment="1">
      <alignment horizontal="left"/>
    </xf>
    <xf numFmtId="0" fontId="55" fillId="33" borderId="0" xfId="0" applyFont="1" applyFill="1" applyBorder="1" applyAlignment="1">
      <alignment horizontal="center" vertical="top" wrapText="1"/>
    </xf>
    <xf numFmtId="0" fontId="33" fillId="33" borderId="29" xfId="0" applyFont="1" applyFill="1" applyBorder="1" applyAlignment="1">
      <alignment horizontal="center" vertical="center" wrapText="1"/>
    </xf>
    <xf numFmtId="0" fontId="20" fillId="34" borderId="17" xfId="0" applyFont="1" applyFill="1" applyBorder="1" applyAlignment="1">
      <alignment/>
    </xf>
    <xf numFmtId="0" fontId="20" fillId="33" borderId="27" xfId="0" applyFont="1" applyFill="1" applyBorder="1" applyAlignment="1">
      <alignment vertical="center" wrapText="1"/>
    </xf>
    <xf numFmtId="0" fontId="20" fillId="33" borderId="21" xfId="0" applyFont="1" applyFill="1" applyBorder="1" applyAlignment="1">
      <alignment/>
    </xf>
    <xf numFmtId="0" fontId="20" fillId="33" borderId="30" xfId="0" applyFont="1" applyFill="1" applyBorder="1" applyAlignment="1">
      <alignment/>
    </xf>
    <xf numFmtId="0" fontId="20" fillId="33" borderId="21" xfId="0" applyFont="1" applyFill="1" applyBorder="1" applyAlignment="1">
      <alignment vertical="center" wrapText="1"/>
    </xf>
    <xf numFmtId="0" fontId="20" fillId="33" borderId="11" xfId="0" applyFont="1" applyFill="1" applyBorder="1" applyAlignment="1">
      <alignment/>
    </xf>
    <xf numFmtId="0" fontId="20" fillId="33" borderId="31" xfId="0" applyFont="1" applyFill="1" applyBorder="1" applyAlignment="1">
      <alignment/>
    </xf>
    <xf numFmtId="0" fontId="42" fillId="33" borderId="0" xfId="0" applyFont="1" applyFill="1" applyBorder="1" applyAlignment="1">
      <alignment horizontal="center" vertical="center" wrapText="1"/>
    </xf>
    <xf numFmtId="0" fontId="13" fillId="33" borderId="0" xfId="0" applyFont="1" applyFill="1" applyBorder="1" applyAlignment="1">
      <alignment horizontal="right"/>
    </xf>
    <xf numFmtId="0" fontId="37" fillId="33" borderId="0" xfId="0" applyFont="1" applyFill="1" applyBorder="1" applyAlignment="1">
      <alignment horizontal="center" textRotation="180"/>
    </xf>
    <xf numFmtId="0" fontId="37" fillId="33" borderId="0" xfId="0" applyFont="1" applyFill="1" applyBorder="1" applyAlignment="1">
      <alignment vertical="top" textRotation="180"/>
    </xf>
    <xf numFmtId="0" fontId="167" fillId="0" borderId="0" xfId="0" applyFont="1" applyAlignment="1">
      <alignment/>
    </xf>
    <xf numFmtId="0" fontId="14" fillId="33" borderId="17" xfId="0" applyFont="1" applyFill="1" applyBorder="1" applyAlignment="1">
      <alignment/>
    </xf>
    <xf numFmtId="0" fontId="14" fillId="33" borderId="13" xfId="0" applyFont="1" applyFill="1" applyBorder="1" applyAlignment="1">
      <alignment horizontal="center"/>
    </xf>
    <xf numFmtId="0" fontId="19" fillId="34" borderId="32" xfId="0" applyFont="1" applyFill="1" applyBorder="1" applyAlignment="1">
      <alignment/>
    </xf>
    <xf numFmtId="0" fontId="14" fillId="33" borderId="33" xfId="0" applyFont="1" applyFill="1" applyBorder="1" applyAlignment="1">
      <alignment/>
    </xf>
    <xf numFmtId="0" fontId="14" fillId="33" borderId="34" xfId="0" applyFont="1" applyFill="1" applyBorder="1" applyAlignment="1">
      <alignment/>
    </xf>
    <xf numFmtId="0" fontId="1" fillId="33" borderId="15" xfId="0" applyFont="1" applyFill="1" applyBorder="1" applyAlignment="1">
      <alignment vertical="top" wrapText="1"/>
    </xf>
    <xf numFmtId="0" fontId="58" fillId="33" borderId="35" xfId="0" applyFont="1" applyFill="1" applyBorder="1" applyAlignment="1">
      <alignment horizontal="center" vertical="center"/>
    </xf>
    <xf numFmtId="0" fontId="1" fillId="33" borderId="0" xfId="0" applyFont="1" applyFill="1" applyBorder="1" applyAlignment="1">
      <alignment horizontal="left" vertical="top" wrapText="1"/>
    </xf>
    <xf numFmtId="0" fontId="14" fillId="33" borderId="0" xfId="0" applyFont="1" applyFill="1" applyBorder="1" applyAlignment="1">
      <alignment vertical="top" wrapText="1"/>
    </xf>
    <xf numFmtId="0" fontId="14" fillId="33" borderId="36" xfId="0" applyFont="1" applyFill="1" applyBorder="1" applyAlignment="1">
      <alignment/>
    </xf>
    <xf numFmtId="0" fontId="14" fillId="33" borderId="30" xfId="0" applyFont="1" applyFill="1" applyBorder="1" applyAlignment="1">
      <alignment/>
    </xf>
    <xf numFmtId="0" fontId="14" fillId="33" borderId="27" xfId="0" applyFont="1" applyFill="1" applyBorder="1" applyAlignment="1">
      <alignment/>
    </xf>
    <xf numFmtId="0" fontId="14" fillId="34" borderId="10" xfId="0" applyFont="1" applyFill="1" applyBorder="1" applyAlignment="1">
      <alignment horizontal="center"/>
    </xf>
    <xf numFmtId="0" fontId="14" fillId="33" borderId="13" xfId="0" applyFont="1" applyFill="1" applyBorder="1" applyAlignment="1">
      <alignment/>
    </xf>
    <xf numFmtId="0" fontId="1" fillId="33" borderId="37" xfId="0" applyFont="1" applyFill="1" applyBorder="1" applyAlignment="1">
      <alignment vertical="top"/>
    </xf>
    <xf numFmtId="0" fontId="14" fillId="33" borderId="38" xfId="0" applyFont="1" applyFill="1" applyBorder="1" applyAlignment="1">
      <alignment horizontal="center"/>
    </xf>
    <xf numFmtId="0" fontId="1" fillId="33" borderId="37" xfId="0" applyFont="1" applyFill="1" applyBorder="1" applyAlignment="1">
      <alignment horizontal="left" vertical="top"/>
    </xf>
    <xf numFmtId="0" fontId="61" fillId="33" borderId="39" xfId="0" applyFont="1" applyFill="1" applyBorder="1" applyAlignment="1">
      <alignment horizontal="right"/>
    </xf>
    <xf numFmtId="0" fontId="61" fillId="33" borderId="0" xfId="0" applyFont="1" applyFill="1" applyAlignment="1">
      <alignment horizontal="right"/>
    </xf>
    <xf numFmtId="0" fontId="26" fillId="0" borderId="0" xfId="58" applyFont="1" applyAlignment="1">
      <alignment horizontal="left"/>
      <protection/>
    </xf>
    <xf numFmtId="0" fontId="14" fillId="0" borderId="0" xfId="58" applyFont="1" applyAlignment="1">
      <alignment horizontal="left"/>
      <protection/>
    </xf>
    <xf numFmtId="0" fontId="0" fillId="0" borderId="0" xfId="58" applyAlignment="1">
      <alignment horizontal="left"/>
      <protection/>
    </xf>
    <xf numFmtId="0" fontId="0" fillId="0" borderId="0" xfId="58">
      <alignment/>
      <protection/>
    </xf>
    <xf numFmtId="0" fontId="26" fillId="0" borderId="0" xfId="58" applyFont="1" applyAlignment="1">
      <alignment vertical="center" wrapText="1"/>
      <protection/>
    </xf>
    <xf numFmtId="0" fontId="14" fillId="0" borderId="0" xfId="58" applyFont="1">
      <alignment/>
      <protection/>
    </xf>
    <xf numFmtId="0" fontId="27" fillId="0" borderId="0" xfId="58" applyFont="1">
      <alignment/>
      <protection/>
    </xf>
    <xf numFmtId="0" fontId="26" fillId="0" borderId="0" xfId="58" applyFont="1">
      <alignment/>
      <protection/>
    </xf>
    <xf numFmtId="0" fontId="0" fillId="33" borderId="0" xfId="58" applyFill="1">
      <alignment/>
      <protection/>
    </xf>
    <xf numFmtId="0" fontId="62" fillId="0" borderId="0" xfId="58" applyFont="1">
      <alignment/>
      <protection/>
    </xf>
    <xf numFmtId="0" fontId="63" fillId="0" borderId="0" xfId="58" applyFont="1">
      <alignment/>
      <protection/>
    </xf>
    <xf numFmtId="0" fontId="62" fillId="0" borderId="0" xfId="58" applyFont="1" applyBorder="1">
      <alignment/>
      <protection/>
    </xf>
    <xf numFmtId="0" fontId="64" fillId="0" borderId="0" xfId="58" applyFont="1" applyFill="1" applyBorder="1" applyAlignment="1">
      <alignment vertical="top" wrapText="1"/>
      <protection/>
    </xf>
    <xf numFmtId="0" fontId="66" fillId="0" borderId="0" xfId="0" applyFont="1" applyAlignment="1">
      <alignment/>
    </xf>
    <xf numFmtId="0" fontId="20" fillId="0" borderId="0" xfId="0" applyFont="1" applyAlignment="1">
      <alignment/>
    </xf>
    <xf numFmtId="0" fontId="20" fillId="33" borderId="0" xfId="0" applyFont="1" applyFill="1" applyAlignment="1">
      <alignment/>
    </xf>
    <xf numFmtId="0" fontId="20" fillId="33" borderId="0" xfId="0" applyFont="1" applyFill="1" applyAlignment="1">
      <alignment horizontal="left"/>
    </xf>
    <xf numFmtId="0" fontId="20" fillId="0" borderId="17" xfId="0" applyFont="1" applyBorder="1" applyAlignment="1">
      <alignment/>
    </xf>
    <xf numFmtId="0" fontId="20" fillId="0" borderId="40" xfId="0" applyFont="1" applyBorder="1" applyAlignment="1">
      <alignment/>
    </xf>
    <xf numFmtId="0" fontId="20" fillId="0" borderId="0" xfId="0" applyFont="1" applyFill="1" applyBorder="1" applyAlignment="1">
      <alignment/>
    </xf>
    <xf numFmtId="0" fontId="20" fillId="0" borderId="41" xfId="0" applyFont="1" applyBorder="1" applyAlignment="1">
      <alignment/>
    </xf>
    <xf numFmtId="0" fontId="20" fillId="33" borderId="0" xfId="58" applyFont="1" applyFill="1" applyAlignment="1">
      <alignment horizontal="left"/>
      <protection/>
    </xf>
    <xf numFmtId="0" fontId="20" fillId="33" borderId="41" xfId="58" applyFont="1" applyFill="1" applyBorder="1">
      <alignment/>
      <protection/>
    </xf>
    <xf numFmtId="0" fontId="33" fillId="33" borderId="41" xfId="58" applyFont="1" applyFill="1" applyBorder="1" applyAlignment="1">
      <alignment wrapText="1"/>
      <protection/>
    </xf>
    <xf numFmtId="0" fontId="20" fillId="33" borderId="42" xfId="58" applyFont="1" applyFill="1" applyBorder="1" applyAlignment="1">
      <alignment horizontal="left" vertical="center"/>
      <protection/>
    </xf>
    <xf numFmtId="0" fontId="20" fillId="33" borderId="41" xfId="58" applyFont="1" applyFill="1" applyBorder="1" applyAlignment="1">
      <alignment horizontal="left" vertical="center" wrapText="1"/>
      <protection/>
    </xf>
    <xf numFmtId="0" fontId="20" fillId="33" borderId="41" xfId="58" applyFont="1" applyFill="1" applyBorder="1" applyAlignment="1">
      <alignment wrapText="1"/>
      <protection/>
    </xf>
    <xf numFmtId="0" fontId="33" fillId="33" borderId="41" xfId="58" applyFont="1" applyFill="1" applyBorder="1">
      <alignment/>
      <protection/>
    </xf>
    <xf numFmtId="0" fontId="33" fillId="33" borderId="41" xfId="58" applyFont="1" applyFill="1" applyBorder="1" applyAlignment="1">
      <alignment vertical="top" wrapText="1"/>
      <protection/>
    </xf>
    <xf numFmtId="0" fontId="20" fillId="33" borderId="41" xfId="58" applyFont="1" applyFill="1" applyBorder="1" applyAlignment="1">
      <alignment horizontal="center" vertical="top" wrapText="1"/>
      <protection/>
    </xf>
    <xf numFmtId="0" fontId="20" fillId="33" borderId="42" xfId="58" applyFont="1" applyFill="1" applyBorder="1" applyAlignment="1">
      <alignment horizontal="center" vertical="top" wrapText="1"/>
      <protection/>
    </xf>
    <xf numFmtId="0" fontId="20" fillId="33" borderId="41" xfId="58" applyFont="1" applyFill="1" applyBorder="1" applyAlignment="1">
      <alignment horizontal="center" vertical="center" wrapText="1"/>
      <protection/>
    </xf>
    <xf numFmtId="0" fontId="33" fillId="33" borderId="41" xfId="58" applyFont="1" applyFill="1" applyBorder="1" applyAlignment="1">
      <alignment horizontal="center" vertical="center" wrapText="1"/>
      <protection/>
    </xf>
    <xf numFmtId="0" fontId="67" fillId="33" borderId="41" xfId="58" applyFont="1" applyFill="1" applyBorder="1" applyAlignment="1">
      <alignment horizontal="center" vertical="center" wrapText="1"/>
      <protection/>
    </xf>
    <xf numFmtId="0" fontId="68" fillId="33" borderId="41" xfId="58" applyFont="1" applyFill="1" applyBorder="1">
      <alignment/>
      <protection/>
    </xf>
    <xf numFmtId="0" fontId="68" fillId="33" borderId="41" xfId="58" applyFont="1" applyFill="1" applyBorder="1" applyAlignment="1">
      <alignment horizontal="center" vertical="top" wrapText="1"/>
      <protection/>
    </xf>
    <xf numFmtId="49" fontId="68" fillId="33" borderId="41" xfId="58" applyNumberFormat="1" applyFont="1" applyFill="1" applyBorder="1" applyAlignment="1">
      <alignment horizontal="center" vertical="top" wrapText="1"/>
      <protection/>
    </xf>
    <xf numFmtId="49" fontId="68" fillId="33" borderId="41" xfId="58" applyNumberFormat="1" applyFont="1" applyFill="1" applyBorder="1" applyAlignment="1">
      <alignment horizontal="center" vertical="center" wrapText="1"/>
      <protection/>
    </xf>
    <xf numFmtId="49" fontId="68" fillId="33" borderId="41" xfId="58" applyNumberFormat="1" applyFont="1" applyFill="1" applyBorder="1" applyAlignment="1">
      <alignment horizontal="center" vertical="center"/>
      <protection/>
    </xf>
    <xf numFmtId="49" fontId="68" fillId="33" borderId="41" xfId="58" applyNumberFormat="1" applyFont="1" applyFill="1" applyBorder="1" applyAlignment="1">
      <alignment horizontal="center" vertical="center" wrapText="1" shrinkToFit="1"/>
      <protection/>
    </xf>
    <xf numFmtId="0" fontId="33" fillId="33" borderId="41" xfId="58" applyFont="1" applyFill="1" applyBorder="1" applyAlignment="1">
      <alignment horizontal="left" wrapText="1"/>
      <protection/>
    </xf>
    <xf numFmtId="0" fontId="39" fillId="33" borderId="41" xfId="58" applyFont="1" applyFill="1" applyBorder="1" applyAlignment="1">
      <alignment horizontal="center" textRotation="90" wrapText="1"/>
      <protection/>
    </xf>
    <xf numFmtId="0" fontId="20" fillId="33" borderId="41" xfId="58" applyFont="1" applyFill="1" applyBorder="1" applyAlignment="1">
      <alignment horizontal="center" textRotation="90" wrapText="1"/>
      <protection/>
    </xf>
    <xf numFmtId="0" fontId="164" fillId="33" borderId="10" xfId="0" applyFont="1" applyFill="1" applyBorder="1" applyAlignment="1">
      <alignment/>
    </xf>
    <xf numFmtId="185" fontId="168" fillId="33" borderId="30" xfId="0" applyNumberFormat="1" applyFont="1" applyFill="1" applyBorder="1" applyAlignment="1">
      <alignment vertical="center"/>
    </xf>
    <xf numFmtId="0" fontId="165" fillId="33" borderId="21" xfId="0" applyFont="1" applyFill="1" applyBorder="1" applyAlignment="1">
      <alignment/>
    </xf>
    <xf numFmtId="0" fontId="168" fillId="33" borderId="0" xfId="0" applyFont="1" applyFill="1" applyBorder="1" applyAlignment="1">
      <alignment vertical="center"/>
    </xf>
    <xf numFmtId="0" fontId="165" fillId="33" borderId="0" xfId="0" applyFont="1" applyFill="1" applyBorder="1" applyAlignment="1">
      <alignment horizontal="center" vertical="center"/>
    </xf>
    <xf numFmtId="0" fontId="165" fillId="33" borderId="0" xfId="0" applyFont="1" applyFill="1" applyBorder="1" applyAlignment="1">
      <alignment/>
    </xf>
    <xf numFmtId="0" fontId="165" fillId="33" borderId="0" xfId="0" applyFont="1" applyFill="1" applyBorder="1" applyAlignment="1">
      <alignment vertical="center"/>
    </xf>
    <xf numFmtId="185" fontId="168" fillId="33" borderId="30" xfId="0" applyNumberFormat="1" applyFont="1" applyFill="1" applyBorder="1" applyAlignment="1">
      <alignment horizontal="center" vertical="center"/>
    </xf>
    <xf numFmtId="0" fontId="168" fillId="33" borderId="0" xfId="0" applyFont="1" applyFill="1" applyBorder="1" applyAlignment="1">
      <alignment horizontal="center" vertical="center"/>
    </xf>
    <xf numFmtId="0" fontId="165" fillId="33" borderId="16" xfId="0" applyFont="1" applyFill="1" applyBorder="1" applyAlignment="1">
      <alignment horizontal="left" vertical="center" wrapText="1"/>
    </xf>
    <xf numFmtId="0" fontId="168" fillId="33" borderId="0" xfId="0" applyFont="1" applyFill="1" applyBorder="1" applyAlignment="1">
      <alignment horizontal="left" vertical="center" wrapText="1"/>
    </xf>
    <xf numFmtId="0" fontId="168" fillId="33" borderId="0" xfId="0" applyFont="1" applyFill="1" applyBorder="1" applyAlignment="1">
      <alignment vertical="center" wrapText="1"/>
    </xf>
    <xf numFmtId="0" fontId="165" fillId="33" borderId="16" xfId="0" applyFont="1" applyFill="1" applyBorder="1" applyAlignment="1">
      <alignment horizontal="left" vertical="top" wrapText="1"/>
    </xf>
    <xf numFmtId="185" fontId="168" fillId="33" borderId="0" xfId="0" applyNumberFormat="1" applyFont="1" applyFill="1" applyBorder="1" applyAlignment="1">
      <alignment vertical="center"/>
    </xf>
    <xf numFmtId="0" fontId="169" fillId="33" borderId="0" xfId="0" applyFont="1" applyFill="1" applyBorder="1" applyAlignment="1">
      <alignment vertical="center" wrapText="1"/>
    </xf>
    <xf numFmtId="0" fontId="163" fillId="33" borderId="0" xfId="0" applyFont="1" applyFill="1" applyBorder="1" applyAlignment="1">
      <alignment horizontal="left" vertical="top" wrapText="1"/>
    </xf>
    <xf numFmtId="0" fontId="164" fillId="33" borderId="15" xfId="0" applyFont="1" applyFill="1" applyBorder="1" applyAlignment="1">
      <alignment horizontal="left" vertical="center" wrapText="1"/>
    </xf>
    <xf numFmtId="0" fontId="164" fillId="33" borderId="10" xfId="0" applyFont="1" applyFill="1" applyBorder="1" applyAlignment="1">
      <alignment horizontal="left" vertical="center" wrapText="1"/>
    </xf>
    <xf numFmtId="0" fontId="165" fillId="33" borderId="21" xfId="0" applyFont="1" applyFill="1" applyBorder="1" applyAlignment="1">
      <alignment horizontal="center"/>
    </xf>
    <xf numFmtId="0" fontId="165" fillId="33" borderId="0" xfId="0" applyFont="1" applyFill="1" applyBorder="1" applyAlignment="1">
      <alignment horizontal="center"/>
    </xf>
    <xf numFmtId="185" fontId="168" fillId="33" borderId="0" xfId="0" applyNumberFormat="1" applyFont="1" applyFill="1" applyBorder="1" applyAlignment="1">
      <alignment horizontal="center" vertical="center"/>
    </xf>
    <xf numFmtId="0" fontId="164" fillId="33" borderId="35" xfId="0" applyFont="1" applyFill="1" applyBorder="1" applyAlignment="1">
      <alignment/>
    </xf>
    <xf numFmtId="0" fontId="20" fillId="0" borderId="22" xfId="0" applyFont="1" applyBorder="1" applyAlignment="1">
      <alignment/>
    </xf>
    <xf numFmtId="0" fontId="38" fillId="0" borderId="43" xfId="0" applyFont="1" applyBorder="1" applyAlignment="1">
      <alignment vertical="center"/>
    </xf>
    <xf numFmtId="0" fontId="38" fillId="0" borderId="44" xfId="0" applyFont="1" applyBorder="1" applyAlignment="1">
      <alignment horizontal="center" vertical="center"/>
    </xf>
    <xf numFmtId="0" fontId="48" fillId="0" borderId="43" xfId="0" applyFont="1" applyBorder="1" applyAlignment="1">
      <alignment vertical="center"/>
    </xf>
    <xf numFmtId="0" fontId="0" fillId="0" borderId="0" xfId="0" applyFont="1" applyAlignment="1">
      <alignment/>
    </xf>
    <xf numFmtId="0" fontId="70" fillId="0" borderId="0" xfId="0" applyFont="1" applyAlignment="1">
      <alignment/>
    </xf>
    <xf numFmtId="0" fontId="32" fillId="0" borderId="0" xfId="0" applyFont="1" applyAlignment="1">
      <alignment/>
    </xf>
    <xf numFmtId="0" fontId="71" fillId="0" borderId="0" xfId="0" applyFont="1" applyAlignment="1">
      <alignment/>
    </xf>
    <xf numFmtId="0" fontId="70" fillId="0" borderId="45" xfId="0" applyFont="1" applyBorder="1" applyAlignment="1">
      <alignment horizontal="center" wrapText="1"/>
    </xf>
    <xf numFmtId="0" fontId="73" fillId="0" borderId="46" xfId="0" applyFont="1" applyBorder="1" applyAlignment="1">
      <alignment horizontal="center" wrapText="1"/>
    </xf>
    <xf numFmtId="0" fontId="73" fillId="0" borderId="47" xfId="0" applyFont="1" applyBorder="1" applyAlignment="1">
      <alignment horizontal="center" vertical="top" wrapText="1"/>
    </xf>
    <xf numFmtId="0" fontId="73" fillId="0" borderId="46" xfId="0" applyFont="1" applyBorder="1" applyAlignment="1">
      <alignment horizontal="center" vertical="top" wrapText="1"/>
    </xf>
    <xf numFmtId="0" fontId="72" fillId="0" borderId="46" xfId="0" applyFont="1" applyBorder="1" applyAlignment="1">
      <alignment horizontal="center" vertical="center" wrapText="1"/>
    </xf>
    <xf numFmtId="0" fontId="73" fillId="0" borderId="48" xfId="0" applyFont="1" applyBorder="1" applyAlignment="1">
      <alignment vertical="top" wrapText="1"/>
    </xf>
    <xf numFmtId="0" fontId="72" fillId="0" borderId="46" xfId="0" applyFont="1" applyBorder="1" applyAlignment="1">
      <alignment horizontal="center" vertical="top" wrapText="1"/>
    </xf>
    <xf numFmtId="0" fontId="170" fillId="0" borderId="46" xfId="0" applyFont="1" applyBorder="1" applyAlignment="1">
      <alignment horizontal="center" vertical="top" wrapText="1"/>
    </xf>
    <xf numFmtId="0" fontId="73" fillId="0" borderId="49" xfId="0" applyFont="1" applyBorder="1" applyAlignment="1">
      <alignment horizontal="left" vertical="top" wrapText="1"/>
    </xf>
    <xf numFmtId="0" fontId="74" fillId="0" borderId="49" xfId="0" applyFont="1" applyBorder="1" applyAlignment="1">
      <alignment horizontal="left" vertical="top" wrapText="1"/>
    </xf>
    <xf numFmtId="0" fontId="72" fillId="0" borderId="50" xfId="0" applyFont="1" applyBorder="1" applyAlignment="1">
      <alignment horizontal="center" vertical="top" wrapText="1"/>
    </xf>
    <xf numFmtId="0" fontId="74" fillId="0" borderId="49" xfId="0" applyFont="1" applyBorder="1" applyAlignment="1">
      <alignment vertical="top" wrapText="1"/>
    </xf>
    <xf numFmtId="0" fontId="171" fillId="0" borderId="46" xfId="0" applyFont="1" applyBorder="1" applyAlignment="1">
      <alignment horizontal="center" vertical="top" wrapText="1"/>
    </xf>
    <xf numFmtId="0" fontId="32" fillId="35" borderId="0" xfId="0" applyFont="1" applyFill="1" applyAlignment="1">
      <alignment/>
    </xf>
    <xf numFmtId="0" fontId="77" fillId="0" borderId="46" xfId="0" applyFont="1" applyBorder="1" applyAlignment="1">
      <alignment horizontal="justify" vertical="top" wrapText="1"/>
    </xf>
    <xf numFmtId="0" fontId="77" fillId="0" borderId="47" xfId="0" applyFont="1" applyBorder="1" applyAlignment="1">
      <alignment horizontal="left" vertical="top" wrapText="1"/>
    </xf>
    <xf numFmtId="0" fontId="77" fillId="0" borderId="49" xfId="0" applyFont="1" applyBorder="1" applyAlignment="1">
      <alignment horizontal="left" vertical="top" wrapText="1"/>
    </xf>
    <xf numFmtId="0" fontId="77" fillId="0" borderId="48" xfId="0" applyFont="1" applyBorder="1" applyAlignment="1">
      <alignment horizontal="left" vertical="top" wrapText="1"/>
    </xf>
    <xf numFmtId="0" fontId="78" fillId="0" borderId="0" xfId="0" applyFont="1" applyAlignment="1">
      <alignment/>
    </xf>
    <xf numFmtId="0" fontId="79" fillId="0" borderId="0" xfId="0" applyFont="1" applyAlignment="1">
      <alignment/>
    </xf>
    <xf numFmtId="0" fontId="172" fillId="0" borderId="47" xfId="0" applyFont="1" applyBorder="1" applyAlignment="1">
      <alignment horizontal="center"/>
    </xf>
    <xf numFmtId="0" fontId="172" fillId="0" borderId="46" xfId="0" applyFont="1" applyBorder="1" applyAlignment="1">
      <alignment horizontal="center"/>
    </xf>
    <xf numFmtId="0" fontId="172" fillId="0" borderId="46" xfId="0" applyFont="1" applyBorder="1" applyAlignment="1">
      <alignment horizontal="center" vertical="top"/>
    </xf>
    <xf numFmtId="0" fontId="20" fillId="36" borderId="47" xfId="0" applyFont="1" applyFill="1" applyBorder="1" applyAlignment="1">
      <alignment wrapText="1"/>
    </xf>
    <xf numFmtId="0" fontId="20" fillId="36" borderId="46" xfId="0" applyFont="1" applyFill="1" applyBorder="1" applyAlignment="1">
      <alignment/>
    </xf>
    <xf numFmtId="0" fontId="172" fillId="36" borderId="47" xfId="0" applyFont="1" applyFill="1" applyBorder="1" applyAlignment="1">
      <alignment wrapText="1"/>
    </xf>
    <xf numFmtId="0" fontId="173" fillId="36" borderId="46" xfId="0" applyFont="1" applyFill="1" applyBorder="1" applyAlignment="1">
      <alignment/>
    </xf>
    <xf numFmtId="0" fontId="173" fillId="0" borderId="47" xfId="0" applyFont="1" applyBorder="1" applyAlignment="1">
      <alignment wrapText="1"/>
    </xf>
    <xf numFmtId="0" fontId="173" fillId="0" borderId="46" xfId="0" applyFont="1" applyBorder="1" applyAlignment="1">
      <alignment/>
    </xf>
    <xf numFmtId="0" fontId="20" fillId="0" borderId="46" xfId="0" applyFont="1" applyBorder="1" applyAlignment="1">
      <alignment/>
    </xf>
    <xf numFmtId="0" fontId="174" fillId="36" borderId="47" xfId="0" applyFont="1" applyFill="1" applyBorder="1" applyAlignment="1">
      <alignment wrapText="1"/>
    </xf>
    <xf numFmtId="0" fontId="0" fillId="35" borderId="0" xfId="0" applyFill="1" applyAlignment="1">
      <alignment/>
    </xf>
    <xf numFmtId="0" fontId="173" fillId="0" borderId="51" xfId="0" applyFont="1" applyBorder="1" applyAlignment="1">
      <alignment wrapText="1"/>
    </xf>
    <xf numFmtId="0" fontId="173" fillId="0" borderId="52" xfId="0" applyFont="1" applyBorder="1" applyAlignment="1">
      <alignment/>
    </xf>
    <xf numFmtId="0" fontId="175" fillId="36" borderId="46" xfId="0" applyFont="1" applyFill="1" applyBorder="1" applyAlignment="1">
      <alignment wrapText="1"/>
    </xf>
    <xf numFmtId="0" fontId="176" fillId="0" borderId="46" xfId="0" applyFont="1" applyBorder="1" applyAlignment="1">
      <alignment wrapText="1"/>
    </xf>
    <xf numFmtId="0" fontId="176" fillId="0" borderId="52" xfId="0" applyFont="1" applyBorder="1" applyAlignment="1">
      <alignment wrapText="1"/>
    </xf>
    <xf numFmtId="0" fontId="173" fillId="0" borderId="0" xfId="0" applyFont="1" applyBorder="1" applyAlignment="1">
      <alignment wrapText="1"/>
    </xf>
    <xf numFmtId="0" fontId="176" fillId="0" borderId="0" xfId="0" applyFont="1" applyBorder="1" applyAlignment="1">
      <alignment wrapText="1"/>
    </xf>
    <xf numFmtId="0" fontId="173" fillId="0" borderId="0" xfId="0" applyFont="1" applyBorder="1" applyAlignment="1">
      <alignment/>
    </xf>
    <xf numFmtId="0" fontId="177" fillId="33" borderId="15" xfId="0" applyFont="1" applyFill="1" applyBorder="1" applyAlignment="1">
      <alignment/>
    </xf>
    <xf numFmtId="0" fontId="177" fillId="33" borderId="53" xfId="0" applyFont="1" applyFill="1" applyBorder="1" applyAlignment="1">
      <alignment/>
    </xf>
    <xf numFmtId="0" fontId="177" fillId="0" borderId="0" xfId="0" applyFont="1" applyAlignment="1">
      <alignment/>
    </xf>
    <xf numFmtId="0" fontId="177" fillId="33" borderId="16" xfId="0" applyFont="1" applyFill="1" applyBorder="1" applyAlignment="1">
      <alignment/>
    </xf>
    <xf numFmtId="0" fontId="165" fillId="33" borderId="17" xfId="0" applyFont="1" applyFill="1" applyBorder="1" applyAlignment="1">
      <alignment horizontal="center" vertical="center"/>
    </xf>
    <xf numFmtId="0" fontId="165" fillId="0" borderId="16" xfId="0" applyFont="1" applyBorder="1" applyAlignment="1">
      <alignment/>
    </xf>
    <xf numFmtId="0" fontId="177" fillId="33" borderId="0" xfId="0" applyFont="1" applyFill="1" applyBorder="1" applyAlignment="1">
      <alignment/>
    </xf>
    <xf numFmtId="0" fontId="177" fillId="0" borderId="0" xfId="0" applyFont="1" applyBorder="1" applyAlignment="1">
      <alignment/>
    </xf>
    <xf numFmtId="0" fontId="164" fillId="33" borderId="0" xfId="0" applyFont="1" applyFill="1" applyBorder="1" applyAlignment="1">
      <alignment horizontal="left" vertical="center" wrapText="1"/>
    </xf>
    <xf numFmtId="0" fontId="164" fillId="33" borderId="0" xfId="0" applyFont="1" applyFill="1" applyBorder="1" applyAlignment="1">
      <alignment vertical="center" wrapText="1"/>
    </xf>
    <xf numFmtId="0" fontId="164" fillId="33" borderId="0" xfId="0" applyFont="1" applyFill="1" applyBorder="1" applyAlignment="1">
      <alignment vertical="center"/>
    </xf>
    <xf numFmtId="0" fontId="177" fillId="33" borderId="10" xfId="0" applyFont="1" applyFill="1" applyBorder="1" applyAlignment="1">
      <alignment/>
    </xf>
    <xf numFmtId="0" fontId="177" fillId="33" borderId="31" xfId="0" applyFont="1" applyFill="1" applyBorder="1" applyAlignment="1">
      <alignment/>
    </xf>
    <xf numFmtId="0" fontId="178" fillId="33" borderId="0" xfId="0" applyFont="1" applyFill="1" applyBorder="1" applyAlignment="1">
      <alignment/>
    </xf>
    <xf numFmtId="0" fontId="165" fillId="33" borderId="15" xfId="0" applyFont="1" applyFill="1" applyBorder="1" applyAlignment="1">
      <alignment/>
    </xf>
    <xf numFmtId="0" fontId="165" fillId="33" borderId="15" xfId="0" applyFont="1" applyFill="1" applyBorder="1" applyAlignment="1">
      <alignment/>
    </xf>
    <xf numFmtId="0" fontId="179" fillId="33" borderId="0" xfId="0" applyFont="1" applyFill="1" applyBorder="1" applyAlignment="1">
      <alignment/>
    </xf>
    <xf numFmtId="0" fontId="164" fillId="33" borderId="0" xfId="0" applyFont="1" applyFill="1" applyBorder="1" applyAlignment="1">
      <alignment vertical="top" wrapText="1"/>
    </xf>
    <xf numFmtId="0" fontId="180" fillId="33" borderId="0" xfId="0" applyFont="1" applyFill="1" applyBorder="1" applyAlignment="1">
      <alignment horizontal="center" vertical="top" wrapText="1"/>
    </xf>
    <xf numFmtId="0" fontId="181" fillId="33" borderId="0" xfId="0" applyFont="1" applyFill="1" applyBorder="1" applyAlignment="1">
      <alignment wrapText="1"/>
    </xf>
    <xf numFmtId="0" fontId="165" fillId="0" borderId="0" xfId="0" applyFont="1" applyBorder="1" applyAlignment="1">
      <alignment/>
    </xf>
    <xf numFmtId="0" fontId="182" fillId="33" borderId="0" xfId="0" applyFont="1" applyFill="1" applyBorder="1" applyAlignment="1">
      <alignment/>
    </xf>
    <xf numFmtId="0" fontId="165" fillId="33" borderId="16" xfId="0" applyFont="1" applyFill="1" applyBorder="1" applyAlignment="1">
      <alignment/>
    </xf>
    <xf numFmtId="0" fontId="177" fillId="33" borderId="17" xfId="0" applyFont="1" applyFill="1" applyBorder="1" applyAlignment="1">
      <alignment horizontal="center" vertical="center"/>
    </xf>
    <xf numFmtId="0" fontId="183" fillId="33" borderId="0" xfId="0" applyFont="1" applyFill="1" applyBorder="1" applyAlignment="1">
      <alignment horizontal="center"/>
    </xf>
    <xf numFmtId="0" fontId="177" fillId="33" borderId="0" xfId="0" applyFont="1" applyFill="1" applyBorder="1" applyAlignment="1">
      <alignment horizontal="center" vertical="center"/>
    </xf>
    <xf numFmtId="0" fontId="182" fillId="33" borderId="0" xfId="0" applyFont="1" applyFill="1" applyBorder="1" applyAlignment="1">
      <alignment horizontal="left" vertical="center" wrapText="1"/>
    </xf>
    <xf numFmtId="0" fontId="184" fillId="33" borderId="0" xfId="0" applyFont="1" applyFill="1" applyBorder="1" applyAlignment="1">
      <alignment horizontal="left" vertical="center" wrapText="1"/>
    </xf>
    <xf numFmtId="0" fontId="179" fillId="33" borderId="0" xfId="0" applyFont="1" applyFill="1" applyBorder="1" applyAlignment="1">
      <alignment/>
    </xf>
    <xf numFmtId="0" fontId="185" fillId="33" borderId="0" xfId="0" applyFont="1" applyFill="1" applyBorder="1" applyAlignment="1">
      <alignment horizontal="left"/>
    </xf>
    <xf numFmtId="0" fontId="186" fillId="33" borderId="0" xfId="0" applyFont="1" applyFill="1" applyBorder="1" applyAlignment="1">
      <alignment vertical="top" wrapText="1"/>
    </xf>
    <xf numFmtId="0" fontId="179" fillId="33" borderId="0" xfId="0" applyFont="1" applyFill="1" applyBorder="1" applyAlignment="1">
      <alignment horizontal="center" vertical="top" wrapText="1"/>
    </xf>
    <xf numFmtId="0" fontId="186" fillId="33" borderId="0" xfId="0" applyFont="1" applyFill="1" applyBorder="1" applyAlignment="1">
      <alignment horizontal="center" vertical="top" wrapText="1"/>
    </xf>
    <xf numFmtId="0" fontId="187" fillId="33" borderId="0" xfId="0" applyFont="1" applyFill="1" applyBorder="1" applyAlignment="1">
      <alignment wrapText="1"/>
    </xf>
    <xf numFmtId="0" fontId="165" fillId="33" borderId="41" xfId="0" applyFont="1" applyFill="1" applyBorder="1" applyAlignment="1">
      <alignment/>
    </xf>
    <xf numFmtId="0" fontId="165" fillId="0" borderId="0" xfId="0" applyFont="1" applyAlignment="1">
      <alignment/>
    </xf>
    <xf numFmtId="0" fontId="168" fillId="33" borderId="0" xfId="0" applyFont="1" applyFill="1" applyBorder="1" applyAlignment="1">
      <alignment vertical="top" wrapText="1"/>
    </xf>
    <xf numFmtId="0" fontId="179" fillId="33" borderId="0" xfId="0" applyFont="1" applyFill="1" applyBorder="1" applyAlignment="1">
      <alignment vertical="top" wrapText="1"/>
    </xf>
    <xf numFmtId="0" fontId="163" fillId="33" borderId="0" xfId="0" applyFont="1" applyFill="1" applyBorder="1" applyAlignment="1">
      <alignment/>
    </xf>
    <xf numFmtId="0" fontId="165" fillId="33" borderId="0" xfId="0" applyFont="1" applyFill="1" applyBorder="1" applyAlignment="1">
      <alignment vertical="top" wrapText="1"/>
    </xf>
    <xf numFmtId="0" fontId="165" fillId="33" borderId="16" xfId="0" applyFont="1" applyFill="1" applyBorder="1" applyAlignment="1">
      <alignment vertical="top" wrapText="1"/>
    </xf>
    <xf numFmtId="49" fontId="179" fillId="33" borderId="0" xfId="0" applyNumberFormat="1" applyFont="1" applyFill="1" applyBorder="1" applyAlignment="1">
      <alignment horizontal="left" vertical="center" wrapText="1"/>
    </xf>
    <xf numFmtId="0" fontId="168" fillId="33" borderId="0" xfId="0" applyFont="1" applyFill="1" applyBorder="1" applyAlignment="1">
      <alignment/>
    </xf>
    <xf numFmtId="0" fontId="188" fillId="33" borderId="0" xfId="0" applyFont="1" applyFill="1" applyBorder="1" applyAlignment="1">
      <alignment horizontal="left" vertical="top" wrapText="1"/>
    </xf>
    <xf numFmtId="0" fontId="188" fillId="33" borderId="0" xfId="0" applyFont="1" applyFill="1" applyBorder="1" applyAlignment="1">
      <alignment vertical="top" wrapText="1"/>
    </xf>
    <xf numFmtId="0" fontId="163" fillId="33" borderId="0" xfId="0" applyFont="1" applyFill="1" applyBorder="1" applyAlignment="1">
      <alignment/>
    </xf>
    <xf numFmtId="0" fontId="189" fillId="33" borderId="0" xfId="0" applyFont="1" applyFill="1" applyBorder="1" applyAlignment="1">
      <alignment/>
    </xf>
    <xf numFmtId="0" fontId="179" fillId="33" borderId="0" xfId="0" applyFont="1" applyFill="1" applyBorder="1" applyAlignment="1">
      <alignment horizontal="left"/>
    </xf>
    <xf numFmtId="0" fontId="165" fillId="33" borderId="10" xfId="0" applyFont="1" applyFill="1" applyBorder="1" applyAlignment="1">
      <alignment/>
    </xf>
    <xf numFmtId="0" fontId="165" fillId="33" borderId="10" xfId="0" applyFont="1" applyFill="1" applyBorder="1" applyAlignment="1">
      <alignment/>
    </xf>
    <xf numFmtId="0" fontId="190" fillId="33" borderId="15" xfId="0" applyFont="1" applyFill="1" applyBorder="1" applyAlignment="1">
      <alignment vertical="top"/>
    </xf>
    <xf numFmtId="0" fontId="165" fillId="34" borderId="17" xfId="0" applyFont="1" applyFill="1" applyBorder="1" applyAlignment="1">
      <alignment/>
    </xf>
    <xf numFmtId="0" fontId="191" fillId="0" borderId="17" xfId="0" applyFont="1" applyFill="1" applyBorder="1" applyAlignment="1">
      <alignment horizontal="center" vertical="center"/>
    </xf>
    <xf numFmtId="0" fontId="165" fillId="33" borderId="0" xfId="0" applyFont="1" applyFill="1" applyBorder="1" applyAlignment="1">
      <alignment horizontal="left" wrapText="1" shrinkToFit="1"/>
    </xf>
    <xf numFmtId="0" fontId="165" fillId="33" borderId="0" xfId="0" applyFont="1" applyFill="1" applyBorder="1" applyAlignment="1">
      <alignment horizontal="left"/>
    </xf>
    <xf numFmtId="0" fontId="192" fillId="33" borderId="10" xfId="0" applyFont="1" applyFill="1" applyBorder="1" applyAlignment="1">
      <alignment horizontal="left" vertical="top" wrapText="1"/>
    </xf>
    <xf numFmtId="0" fontId="193" fillId="33" borderId="10" xfId="0" applyFont="1" applyFill="1" applyBorder="1" applyAlignment="1">
      <alignment vertical="top" wrapText="1"/>
    </xf>
    <xf numFmtId="0" fontId="177" fillId="33" borderId="11" xfId="0" applyFont="1" applyFill="1" applyBorder="1" applyAlignment="1">
      <alignment/>
    </xf>
    <xf numFmtId="0" fontId="177" fillId="33" borderId="0" xfId="0" applyFont="1" applyFill="1" applyBorder="1" applyAlignment="1">
      <alignment horizontal="left"/>
    </xf>
    <xf numFmtId="0" fontId="164" fillId="0" borderId="0" xfId="0" applyFont="1" applyAlignment="1">
      <alignment/>
    </xf>
    <xf numFmtId="0" fontId="164" fillId="35" borderId="0" xfId="0" applyFont="1" applyFill="1" applyAlignment="1">
      <alignment/>
    </xf>
    <xf numFmtId="0" fontId="179" fillId="33" borderId="54" xfId="0" applyFont="1" applyFill="1" applyBorder="1" applyAlignment="1">
      <alignment horizontal="center" vertical="center"/>
    </xf>
    <xf numFmtId="0" fontId="165" fillId="33" borderId="55" xfId="0" applyFont="1" applyFill="1" applyBorder="1" applyAlignment="1">
      <alignment/>
    </xf>
    <xf numFmtId="0" fontId="165" fillId="33" borderId="11" xfId="0" applyFont="1" applyFill="1" applyBorder="1" applyAlignment="1">
      <alignment/>
    </xf>
    <xf numFmtId="0" fontId="165" fillId="33" borderId="56" xfId="0" applyFont="1" applyFill="1" applyBorder="1" applyAlignment="1">
      <alignment/>
    </xf>
    <xf numFmtId="0" fontId="164" fillId="33" borderId="54" xfId="0" applyFont="1" applyFill="1" applyBorder="1" applyAlignment="1">
      <alignment horizontal="center" vertical="center"/>
    </xf>
    <xf numFmtId="0" fontId="164" fillId="33" borderId="36" xfId="0" applyFont="1" applyFill="1" applyBorder="1" applyAlignment="1">
      <alignment horizontal="center"/>
    </xf>
    <xf numFmtId="0" fontId="164" fillId="33" borderId="11" xfId="0" applyFont="1" applyFill="1" applyBorder="1" applyAlignment="1">
      <alignment horizontal="center"/>
    </xf>
    <xf numFmtId="0" fontId="164" fillId="33" borderId="56" xfId="0" applyFont="1" applyFill="1" applyBorder="1" applyAlignment="1">
      <alignment horizontal="center"/>
    </xf>
    <xf numFmtId="0" fontId="164" fillId="33" borderId="0" xfId="0" applyFont="1" applyFill="1" applyAlignment="1">
      <alignment/>
    </xf>
    <xf numFmtId="0" fontId="164" fillId="33" borderId="0" xfId="0" applyFont="1" applyFill="1" applyAlignment="1">
      <alignment horizontal="left"/>
    </xf>
    <xf numFmtId="0" fontId="168" fillId="33" borderId="54" xfId="0" applyFont="1" applyFill="1" applyBorder="1" applyAlignment="1">
      <alignment horizontal="center" vertical="center"/>
    </xf>
    <xf numFmtId="0" fontId="165" fillId="33" borderId="35" xfId="0" applyFont="1" applyFill="1" applyBorder="1" applyAlignment="1">
      <alignment/>
    </xf>
    <xf numFmtId="0" fontId="165" fillId="33" borderId="31" xfId="0" applyFont="1" applyFill="1" applyBorder="1" applyAlignment="1">
      <alignment/>
    </xf>
    <xf numFmtId="0" fontId="185" fillId="33" borderId="57" xfId="0" applyFont="1" applyFill="1" applyBorder="1" applyAlignment="1">
      <alignment horizontal="left" vertical="center" wrapText="1"/>
    </xf>
    <xf numFmtId="0" fontId="163" fillId="33" borderId="58" xfId="0" applyFont="1" applyFill="1" applyBorder="1" applyAlignment="1">
      <alignment horizontal="center" vertical="center"/>
    </xf>
    <xf numFmtId="0" fontId="194" fillId="33" borderId="10" xfId="0" applyFont="1" applyFill="1" applyBorder="1" applyAlignment="1">
      <alignment horizontal="center" vertical="top" wrapText="1"/>
    </xf>
    <xf numFmtId="0" fontId="194" fillId="33" borderId="21" xfId="0" applyFont="1" applyFill="1" applyBorder="1" applyAlignment="1">
      <alignment horizontal="center"/>
    </xf>
    <xf numFmtId="0" fontId="194" fillId="33" borderId="59" xfId="0" applyFont="1" applyFill="1" applyBorder="1" applyAlignment="1">
      <alignment horizontal="center"/>
    </xf>
    <xf numFmtId="0" fontId="195" fillId="33" borderId="25" xfId="0" applyFont="1" applyFill="1" applyBorder="1" applyAlignment="1">
      <alignment/>
    </xf>
    <xf numFmtId="0" fontId="164" fillId="0" borderId="53" xfId="0" applyFont="1" applyBorder="1" applyAlignment="1">
      <alignment/>
    </xf>
    <xf numFmtId="0" fontId="177" fillId="0" borderId="16" xfId="0" applyFont="1" applyBorder="1" applyAlignment="1">
      <alignment/>
    </xf>
    <xf numFmtId="0" fontId="165" fillId="33" borderId="60" xfId="0" applyFont="1" applyFill="1" applyBorder="1" applyAlignment="1">
      <alignment/>
    </xf>
    <xf numFmtId="0" fontId="178" fillId="33" borderId="30" xfId="0" applyFont="1" applyFill="1" applyBorder="1" applyAlignment="1">
      <alignment vertical="center" wrapText="1"/>
    </xf>
    <xf numFmtId="0" fontId="165" fillId="33" borderId="61" xfId="0" applyFont="1" applyFill="1" applyBorder="1" applyAlignment="1">
      <alignment/>
    </xf>
    <xf numFmtId="0" fontId="196" fillId="35" borderId="11" xfId="0" applyFont="1" applyFill="1" applyBorder="1" applyAlignment="1">
      <alignment vertical="top" wrapText="1"/>
    </xf>
    <xf numFmtId="0" fontId="196" fillId="35" borderId="56" xfId="0" applyFont="1" applyFill="1" applyBorder="1" applyAlignment="1">
      <alignment vertical="top" wrapText="1"/>
    </xf>
    <xf numFmtId="0" fontId="178" fillId="33" borderId="20" xfId="0" applyFont="1" applyFill="1" applyBorder="1" applyAlignment="1">
      <alignment vertical="center" wrapText="1"/>
    </xf>
    <xf numFmtId="0" fontId="178" fillId="0" borderId="30" xfId="0" applyFont="1" applyBorder="1" applyAlignment="1">
      <alignment vertical="top" wrapText="1"/>
    </xf>
    <xf numFmtId="0" fontId="168" fillId="33" borderId="41" xfId="0" applyFont="1" applyFill="1" applyBorder="1" applyAlignment="1">
      <alignment vertical="center"/>
    </xf>
    <xf numFmtId="0" fontId="165" fillId="33" borderId="62" xfId="0" applyFont="1" applyFill="1" applyBorder="1" applyAlignment="1">
      <alignment/>
    </xf>
    <xf numFmtId="0" fontId="196" fillId="0" borderId="11" xfId="0" applyFont="1" applyBorder="1" applyAlignment="1">
      <alignment vertical="top" wrapText="1"/>
    </xf>
    <xf numFmtId="0" fontId="196" fillId="0" borderId="56" xfId="0" applyFont="1" applyBorder="1" applyAlignment="1">
      <alignment vertical="top" wrapText="1"/>
    </xf>
    <xf numFmtId="0" fontId="164" fillId="0" borderId="63" xfId="0" applyFont="1" applyBorder="1" applyAlignment="1">
      <alignment horizontal="left" vertical="top" wrapText="1"/>
    </xf>
    <xf numFmtId="0" fontId="164" fillId="0" borderId="64" xfId="0" applyFont="1" applyBorder="1" applyAlignment="1">
      <alignment horizontal="center" vertical="center"/>
    </xf>
    <xf numFmtId="0" fontId="164" fillId="33" borderId="31" xfId="0" applyFont="1" applyFill="1" applyBorder="1" applyAlignment="1">
      <alignment/>
    </xf>
    <xf numFmtId="0" fontId="163" fillId="0" borderId="27" xfId="0" applyFont="1" applyBorder="1" applyAlignment="1">
      <alignment vertical="top" wrapText="1"/>
    </xf>
    <xf numFmtId="0" fontId="163" fillId="0" borderId="56" xfId="0" applyFont="1" applyBorder="1" applyAlignment="1">
      <alignment vertical="top" wrapText="1"/>
    </xf>
    <xf numFmtId="0" fontId="164" fillId="35" borderId="0" xfId="0" applyFont="1" applyFill="1" applyAlignment="1">
      <alignment horizontal="left"/>
    </xf>
    <xf numFmtId="0" fontId="165" fillId="33" borderId="0" xfId="0" applyFont="1" applyFill="1" applyAlignment="1">
      <alignment/>
    </xf>
    <xf numFmtId="0" fontId="197" fillId="33" borderId="0" xfId="0" applyFont="1" applyFill="1" applyAlignment="1">
      <alignment/>
    </xf>
    <xf numFmtId="0" fontId="185" fillId="33" borderId="65" xfId="0" applyFont="1" applyFill="1" applyBorder="1" applyAlignment="1">
      <alignment horizontal="left" wrapText="1"/>
    </xf>
    <xf numFmtId="0" fontId="185" fillId="33" borderId="66" xfId="0" applyFont="1" applyFill="1" applyBorder="1" applyAlignment="1">
      <alignment vertical="center"/>
    </xf>
    <xf numFmtId="185" fontId="178" fillId="33" borderId="66" xfId="0" applyNumberFormat="1" applyFont="1" applyFill="1" applyBorder="1" applyAlignment="1">
      <alignment horizontal="center"/>
    </xf>
    <xf numFmtId="185" fontId="178" fillId="33" borderId="27" xfId="0" applyNumberFormat="1" applyFont="1" applyFill="1" applyBorder="1" applyAlignment="1">
      <alignment horizontal="center"/>
    </xf>
    <xf numFmtId="0" fontId="165" fillId="0" borderId="0" xfId="0" applyFont="1" applyAlignment="1">
      <alignment vertical="top"/>
    </xf>
    <xf numFmtId="1" fontId="178" fillId="33" borderId="66" xfId="0" applyNumberFormat="1" applyFont="1" applyFill="1" applyBorder="1" applyAlignment="1">
      <alignment horizontal="center"/>
    </xf>
    <xf numFmtId="1" fontId="178" fillId="33" borderId="27" xfId="0" applyNumberFormat="1" applyFont="1" applyFill="1" applyBorder="1" applyAlignment="1">
      <alignment horizontal="center"/>
    </xf>
    <xf numFmtId="0" fontId="178" fillId="33" borderId="66" xfId="0" applyFont="1" applyFill="1" applyBorder="1" applyAlignment="1">
      <alignment horizontal="center"/>
    </xf>
    <xf numFmtId="0" fontId="178" fillId="33" borderId="27" xfId="0" applyFont="1" applyFill="1" applyBorder="1" applyAlignment="1">
      <alignment horizontal="center"/>
    </xf>
    <xf numFmtId="0" fontId="178" fillId="33" borderId="66" xfId="0" applyFont="1" applyFill="1" applyBorder="1" applyAlignment="1">
      <alignment horizontal="center" vertical="top"/>
    </xf>
    <xf numFmtId="0" fontId="178" fillId="33" borderId="27" xfId="0" applyFont="1" applyFill="1" applyBorder="1" applyAlignment="1">
      <alignment horizontal="center" vertical="top"/>
    </xf>
    <xf numFmtId="0" fontId="185" fillId="33" borderId="53" xfId="0" applyFont="1" applyFill="1" applyBorder="1" applyAlignment="1">
      <alignment vertical="center"/>
    </xf>
    <xf numFmtId="0" fontId="185" fillId="33" borderId="56" xfId="0" applyFont="1" applyFill="1" applyBorder="1" applyAlignment="1">
      <alignment horizontal="left" vertical="center" wrapText="1"/>
    </xf>
    <xf numFmtId="0" fontId="195" fillId="33" borderId="53" xfId="0" applyFont="1" applyFill="1" applyBorder="1" applyAlignment="1">
      <alignment vertical="center"/>
    </xf>
    <xf numFmtId="0" fontId="168" fillId="33" borderId="40" xfId="0" applyFont="1" applyFill="1" applyBorder="1" applyAlignment="1">
      <alignment vertical="center"/>
    </xf>
    <xf numFmtId="185" fontId="163" fillId="33" borderId="30" xfId="0" applyNumberFormat="1" applyFont="1" applyFill="1" applyBorder="1" applyAlignment="1">
      <alignment horizontal="center" vertical="center"/>
    </xf>
    <xf numFmtId="185" fontId="168" fillId="33" borderId="21" xfId="0" applyNumberFormat="1" applyFont="1" applyFill="1" applyBorder="1" applyAlignment="1">
      <alignment horizontal="center" vertical="center"/>
    </xf>
    <xf numFmtId="0" fontId="165" fillId="33" borderId="16" xfId="0" applyFont="1" applyFill="1" applyBorder="1" applyAlignment="1">
      <alignment horizontal="left" wrapText="1"/>
    </xf>
    <xf numFmtId="49" fontId="168" fillId="33" borderId="30" xfId="0" applyNumberFormat="1" applyFont="1" applyFill="1" applyBorder="1" applyAlignment="1">
      <alignment horizontal="center" vertical="center"/>
    </xf>
    <xf numFmtId="0" fontId="164" fillId="33" borderId="16" xfId="0" applyFont="1" applyFill="1" applyBorder="1" applyAlignment="1">
      <alignment horizontal="left" vertical="top" wrapText="1"/>
    </xf>
    <xf numFmtId="0" fontId="165" fillId="33" borderId="22" xfId="0" applyFont="1" applyFill="1" applyBorder="1" applyAlignment="1">
      <alignment horizontal="center" vertical="center"/>
    </xf>
    <xf numFmtId="0" fontId="165" fillId="33" borderId="23" xfId="0" applyFont="1" applyFill="1" applyBorder="1" applyAlignment="1">
      <alignment horizontal="center" vertical="center"/>
    </xf>
    <xf numFmtId="0" fontId="165" fillId="33" borderId="24" xfId="0" applyFont="1" applyFill="1" applyBorder="1" applyAlignment="1">
      <alignment horizontal="center" vertical="center"/>
    </xf>
    <xf numFmtId="0" fontId="165" fillId="33" borderId="67" xfId="0" applyFont="1" applyFill="1" applyBorder="1" applyAlignment="1">
      <alignment horizontal="center" vertical="center"/>
    </xf>
    <xf numFmtId="0" fontId="165" fillId="33" borderId="28" xfId="0" applyFont="1" applyFill="1" applyBorder="1" applyAlignment="1">
      <alignment horizontal="center" vertical="center"/>
    </xf>
    <xf numFmtId="0" fontId="165" fillId="33" borderId="68" xfId="0" applyFont="1" applyFill="1" applyBorder="1" applyAlignment="1">
      <alignment horizontal="center" vertical="center"/>
    </xf>
    <xf numFmtId="0" fontId="163" fillId="35" borderId="0" xfId="0" applyFont="1" applyFill="1" applyBorder="1" applyAlignment="1">
      <alignment horizontal="left" vertical="center" wrapText="1"/>
    </xf>
    <xf numFmtId="0" fontId="164" fillId="33" borderId="16" xfId="0" applyFont="1" applyFill="1" applyBorder="1" applyAlignment="1">
      <alignment horizontal="left" vertical="center" wrapText="1"/>
    </xf>
    <xf numFmtId="0" fontId="194" fillId="33" borderId="0" xfId="0" applyFont="1" applyFill="1" applyBorder="1" applyAlignment="1">
      <alignment vertical="center" wrapText="1"/>
    </xf>
    <xf numFmtId="0" fontId="163" fillId="33" borderId="0" xfId="0" applyFont="1" applyFill="1" applyBorder="1" applyAlignment="1">
      <alignment vertical="center" wrapText="1"/>
    </xf>
    <xf numFmtId="0" fontId="198" fillId="33" borderId="0" xfId="0" applyFont="1" applyFill="1" applyBorder="1" applyAlignment="1">
      <alignment horizontal="center" vertical="center" wrapText="1"/>
    </xf>
    <xf numFmtId="0" fontId="165" fillId="0" borderId="0" xfId="0" applyFont="1" applyBorder="1" applyAlignment="1">
      <alignment horizontal="center"/>
    </xf>
    <xf numFmtId="0" fontId="165" fillId="35" borderId="0" xfId="0" applyFont="1" applyFill="1" applyBorder="1" applyAlignment="1">
      <alignment horizontal="center"/>
    </xf>
    <xf numFmtId="185" fontId="168" fillId="33" borderId="21" xfId="0" applyNumberFormat="1" applyFont="1" applyFill="1" applyBorder="1" applyAlignment="1">
      <alignment vertical="center"/>
    </xf>
    <xf numFmtId="0" fontId="179" fillId="33" borderId="0" xfId="0" applyFont="1" applyFill="1" applyBorder="1" applyAlignment="1">
      <alignment horizontal="left" vertical="center" wrapText="1"/>
    </xf>
    <xf numFmtId="0" fontId="164" fillId="33" borderId="31" xfId="0" applyFont="1" applyFill="1" applyBorder="1" applyAlignment="1">
      <alignment vertical="center"/>
    </xf>
    <xf numFmtId="185" fontId="163" fillId="33" borderId="20" xfId="0" applyNumberFormat="1" applyFont="1" applyFill="1" applyBorder="1" applyAlignment="1">
      <alignment horizontal="center" vertical="center"/>
    </xf>
    <xf numFmtId="0" fontId="191" fillId="33" borderId="0" xfId="58" applyFont="1" applyFill="1" applyAlignment="1">
      <alignment horizontal="left"/>
      <protection/>
    </xf>
    <xf numFmtId="0" fontId="199" fillId="33" borderId="0" xfId="58" applyFont="1" applyFill="1" applyAlignment="1">
      <alignment horizontal="left"/>
      <protection/>
    </xf>
    <xf numFmtId="0" fontId="177" fillId="33" borderId="41" xfId="58" applyFont="1" applyFill="1" applyBorder="1">
      <alignment/>
      <protection/>
    </xf>
    <xf numFmtId="0" fontId="185" fillId="33" borderId="41" xfId="58" applyFont="1" applyFill="1" applyBorder="1" applyAlignment="1">
      <alignment vertical="center" wrapText="1"/>
      <protection/>
    </xf>
    <xf numFmtId="0" fontId="185" fillId="33" borderId="41" xfId="58" applyFont="1" applyFill="1" applyBorder="1" applyAlignment="1">
      <alignment vertical="center"/>
      <protection/>
    </xf>
    <xf numFmtId="0" fontId="164" fillId="33" borderId="41" xfId="58" applyFont="1" applyFill="1" applyBorder="1" applyAlignment="1">
      <alignment vertical="center"/>
      <protection/>
    </xf>
    <xf numFmtId="0" fontId="164" fillId="33" borderId="41" xfId="58" applyFont="1" applyFill="1" applyBorder="1" applyAlignment="1">
      <alignment vertical="center" wrapText="1"/>
      <protection/>
    </xf>
    <xf numFmtId="0" fontId="177" fillId="33" borderId="0" xfId="58" applyFont="1" applyFill="1">
      <alignment/>
      <protection/>
    </xf>
    <xf numFmtId="0" fontId="177" fillId="0" borderId="0" xfId="58" applyFont="1">
      <alignment/>
      <protection/>
    </xf>
    <xf numFmtId="0" fontId="165" fillId="0" borderId="0" xfId="0" applyFont="1" applyFill="1" applyBorder="1" applyAlignment="1">
      <alignment/>
    </xf>
    <xf numFmtId="0" fontId="164" fillId="0" borderId="0" xfId="0" applyFont="1" applyAlignment="1">
      <alignment/>
    </xf>
    <xf numFmtId="0" fontId="194" fillId="33" borderId="69" xfId="0" applyFont="1" applyFill="1" applyBorder="1" applyAlignment="1">
      <alignment horizontal="center"/>
    </xf>
    <xf numFmtId="0" fontId="163" fillId="33" borderId="70" xfId="0" applyFont="1" applyFill="1" applyBorder="1" applyAlignment="1">
      <alignment/>
    </xf>
    <xf numFmtId="0" fontId="194" fillId="33" borderId="27" xfId="0" applyFont="1" applyFill="1" applyBorder="1" applyAlignment="1">
      <alignment horizontal="center"/>
    </xf>
    <xf numFmtId="0" fontId="189" fillId="33" borderId="71" xfId="0" applyFont="1" applyFill="1" applyBorder="1" applyAlignment="1">
      <alignment horizontal="center" vertical="center" wrapText="1"/>
    </xf>
    <xf numFmtId="0" fontId="191" fillId="33" borderId="65" xfId="0" applyFont="1" applyFill="1" applyBorder="1" applyAlignment="1">
      <alignment horizontal="center" vertical="center" wrapText="1"/>
    </xf>
    <xf numFmtId="0" fontId="200" fillId="33" borderId="72" xfId="0" applyFont="1" applyFill="1" applyBorder="1" applyAlignment="1">
      <alignment wrapText="1"/>
    </xf>
    <xf numFmtId="0" fontId="189" fillId="33" borderId="16" xfId="0" applyFont="1" applyFill="1" applyBorder="1" applyAlignment="1">
      <alignment horizontal="center" wrapText="1"/>
    </xf>
    <xf numFmtId="0" fontId="189" fillId="33" borderId="73" xfId="0" applyFont="1" applyFill="1" applyBorder="1" applyAlignment="1">
      <alignment horizontal="center" vertical="center" wrapText="1"/>
    </xf>
    <xf numFmtId="0" fontId="191" fillId="33" borderId="74" xfId="0" applyFont="1" applyFill="1" applyBorder="1" applyAlignment="1">
      <alignment horizontal="center" vertical="center" wrapText="1"/>
    </xf>
    <xf numFmtId="0" fontId="189" fillId="33" borderId="73" xfId="0" applyFont="1" applyFill="1" applyBorder="1" applyAlignment="1">
      <alignment horizontal="center" vertical="center"/>
    </xf>
    <xf numFmtId="0" fontId="191" fillId="33" borderId="65" xfId="0" applyFont="1" applyFill="1" applyBorder="1" applyAlignment="1">
      <alignment horizontal="center" vertical="center"/>
    </xf>
    <xf numFmtId="0" fontId="191" fillId="33" borderId="74" xfId="0" applyFont="1" applyFill="1" applyBorder="1" applyAlignment="1">
      <alignment horizontal="center" vertical="center"/>
    </xf>
    <xf numFmtId="0" fontId="191" fillId="33" borderId="75" xfId="0" applyFont="1" applyFill="1" applyBorder="1" applyAlignment="1">
      <alignment horizontal="center" vertical="center"/>
    </xf>
    <xf numFmtId="0" fontId="164" fillId="33" borderId="72" xfId="0" applyFont="1" applyFill="1" applyBorder="1" applyAlignment="1">
      <alignment/>
    </xf>
    <xf numFmtId="0" fontId="164" fillId="33" borderId="16" xfId="0" applyFont="1" applyFill="1" applyBorder="1" applyAlignment="1">
      <alignment/>
    </xf>
    <xf numFmtId="0" fontId="164" fillId="33" borderId="73" xfId="0" applyFont="1" applyFill="1" applyBorder="1" applyAlignment="1">
      <alignment horizontal="right"/>
    </xf>
    <xf numFmtId="0" fontId="164" fillId="33" borderId="74" xfId="0" applyFont="1" applyFill="1" applyBorder="1" applyAlignment="1">
      <alignment/>
    </xf>
    <xf numFmtId="0" fontId="163" fillId="33" borderId="30" xfId="0" applyFont="1" applyFill="1" applyBorder="1" applyAlignment="1">
      <alignment/>
    </xf>
    <xf numFmtId="0" fontId="189" fillId="33" borderId="76" xfId="0" applyFont="1" applyFill="1" applyBorder="1" applyAlignment="1">
      <alignment horizontal="center" vertical="center"/>
    </xf>
    <xf numFmtId="0" fontId="200" fillId="33" borderId="77" xfId="0" applyFont="1" applyFill="1" applyBorder="1" applyAlignment="1">
      <alignment horizontal="left" wrapText="1"/>
    </xf>
    <xf numFmtId="0" fontId="200" fillId="33" borderId="37" xfId="0" applyFont="1" applyFill="1" applyBorder="1" applyAlignment="1">
      <alignment horizontal="left" wrapText="1"/>
    </xf>
    <xf numFmtId="0" fontId="201" fillId="33" borderId="78" xfId="0" applyFont="1" applyFill="1" applyBorder="1" applyAlignment="1">
      <alignment horizontal="center"/>
    </xf>
    <xf numFmtId="0" fontId="201" fillId="33" borderId="0" xfId="0" applyFont="1" applyFill="1" applyBorder="1" applyAlignment="1">
      <alignment horizontal="center"/>
    </xf>
    <xf numFmtId="0" fontId="164" fillId="33" borderId="79" xfId="0" applyFont="1" applyFill="1" applyBorder="1" applyAlignment="1">
      <alignment horizontal="left" vertical="center" wrapText="1"/>
    </xf>
    <xf numFmtId="0" fontId="196" fillId="33" borderId="33" xfId="0" applyFont="1" applyFill="1" applyBorder="1" applyAlignment="1">
      <alignment horizontal="left" vertical="center" wrapText="1"/>
    </xf>
    <xf numFmtId="0" fontId="189" fillId="33" borderId="71" xfId="0" applyFont="1" applyFill="1" applyBorder="1" applyAlignment="1">
      <alignment horizontal="center" vertical="center"/>
    </xf>
    <xf numFmtId="0" fontId="196" fillId="33" borderId="78" xfId="0" applyFont="1" applyFill="1" applyBorder="1" applyAlignment="1">
      <alignment horizontal="left" vertical="center" wrapText="1"/>
    </xf>
    <xf numFmtId="0" fontId="196" fillId="33" borderId="16" xfId="0" applyFont="1" applyFill="1" applyBorder="1" applyAlignment="1">
      <alignment horizontal="left" vertical="center" wrapText="1"/>
    </xf>
    <xf numFmtId="0" fontId="189" fillId="33" borderId="64" xfId="0" applyFont="1" applyFill="1" applyBorder="1" applyAlignment="1">
      <alignment horizontal="center" vertical="center"/>
    </xf>
    <xf numFmtId="0" fontId="196" fillId="33" borderId="35" xfId="0" applyFont="1" applyFill="1" applyBorder="1" applyAlignment="1">
      <alignment horizontal="left" vertical="center" wrapText="1"/>
    </xf>
    <xf numFmtId="0" fontId="196" fillId="33" borderId="31" xfId="0" applyFont="1" applyFill="1" applyBorder="1" applyAlignment="1">
      <alignment horizontal="left" vertical="center" wrapText="1"/>
    </xf>
    <xf numFmtId="0" fontId="189" fillId="0" borderId="73" xfId="0" applyFont="1" applyBorder="1" applyAlignment="1">
      <alignment horizontal="center" vertical="center"/>
    </xf>
    <xf numFmtId="0" fontId="189" fillId="33" borderId="76" xfId="0" applyFont="1" applyFill="1" applyBorder="1" applyAlignment="1">
      <alignment horizontal="center" vertical="center" wrapText="1"/>
    </xf>
    <xf numFmtId="0" fontId="200" fillId="33" borderId="35" xfId="0" applyFont="1" applyFill="1" applyBorder="1" applyAlignment="1">
      <alignment horizontal="left" vertical="center" wrapText="1"/>
    </xf>
    <xf numFmtId="0" fontId="200" fillId="33" borderId="31" xfId="0" applyFont="1" applyFill="1" applyBorder="1" applyAlignment="1">
      <alignment horizontal="left" vertical="center" wrapText="1"/>
    </xf>
    <xf numFmtId="0" fontId="189" fillId="33" borderId="64" xfId="0" applyFont="1" applyFill="1" applyBorder="1" applyAlignment="1">
      <alignment horizontal="center" vertical="center" wrapText="1"/>
    </xf>
    <xf numFmtId="0" fontId="164" fillId="33" borderId="35" xfId="0" applyFont="1" applyFill="1" applyBorder="1" applyAlignment="1">
      <alignment/>
    </xf>
    <xf numFmtId="0" fontId="164" fillId="33" borderId="10" xfId="0" applyFont="1" applyFill="1" applyBorder="1" applyAlignment="1">
      <alignment/>
    </xf>
    <xf numFmtId="0" fontId="164" fillId="33" borderId="31" xfId="0" applyFont="1" applyFill="1" applyBorder="1" applyAlignment="1">
      <alignment/>
    </xf>
    <xf numFmtId="0" fontId="185" fillId="0" borderId="0" xfId="0" applyFont="1" applyAlignment="1">
      <alignment/>
    </xf>
    <xf numFmtId="0" fontId="202" fillId="0" borderId="0" xfId="0" applyFont="1" applyAlignment="1">
      <alignment/>
    </xf>
    <xf numFmtId="0" fontId="194" fillId="33" borderId="10" xfId="0" applyFont="1" applyFill="1" applyBorder="1" applyAlignment="1">
      <alignment horizontal="left" vertical="center" wrapText="1"/>
    </xf>
    <xf numFmtId="0" fontId="194" fillId="33" borderId="31" xfId="0" applyFont="1" applyFill="1" applyBorder="1" applyAlignment="1">
      <alignment horizontal="left" vertical="center" wrapText="1"/>
    </xf>
    <xf numFmtId="0" fontId="164" fillId="35" borderId="0" xfId="0" applyFont="1" applyFill="1" applyAlignment="1">
      <alignment/>
    </xf>
    <xf numFmtId="0" fontId="164" fillId="35" borderId="0" xfId="0" applyFont="1" applyFill="1" applyBorder="1" applyAlignment="1">
      <alignment horizontal="left" vertical="top" wrapText="1"/>
    </xf>
    <xf numFmtId="0" fontId="189" fillId="35" borderId="0" xfId="0" applyFont="1" applyFill="1" applyBorder="1" applyAlignment="1">
      <alignment horizontal="center" vertical="center"/>
    </xf>
    <xf numFmtId="0" fontId="164" fillId="35" borderId="0" xfId="0" applyFont="1" applyFill="1" applyBorder="1" applyAlignment="1">
      <alignment/>
    </xf>
    <xf numFmtId="0" fontId="189" fillId="35" borderId="0" xfId="0" applyFont="1" applyFill="1" applyBorder="1" applyAlignment="1">
      <alignment horizontal="left" vertical="top" wrapText="1"/>
    </xf>
    <xf numFmtId="0" fontId="37" fillId="33" borderId="0" xfId="0" applyFont="1" applyFill="1" applyBorder="1" applyAlignment="1">
      <alignment horizontal="justify" vertical="top" wrapText="1"/>
    </xf>
    <xf numFmtId="0" fontId="9" fillId="34" borderId="19" xfId="0" applyFont="1" applyFill="1" applyBorder="1" applyAlignment="1">
      <alignment horizontal="center"/>
    </xf>
    <xf numFmtId="0" fontId="9" fillId="34" borderId="30" xfId="0" applyFont="1" applyFill="1" applyBorder="1" applyAlignment="1">
      <alignment horizontal="center"/>
    </xf>
    <xf numFmtId="0" fontId="9" fillId="34" borderId="20" xfId="0" applyFont="1" applyFill="1" applyBorder="1" applyAlignment="1">
      <alignment horizontal="center"/>
    </xf>
    <xf numFmtId="0" fontId="6" fillId="34" borderId="19" xfId="0" applyFont="1" applyFill="1" applyBorder="1" applyAlignment="1">
      <alignment horizontal="center"/>
    </xf>
    <xf numFmtId="0" fontId="6" fillId="34" borderId="30" xfId="0" applyFont="1" applyFill="1" applyBorder="1" applyAlignment="1">
      <alignment horizontal="center"/>
    </xf>
    <xf numFmtId="0" fontId="6" fillId="34" borderId="20" xfId="0" applyFont="1" applyFill="1" applyBorder="1" applyAlignment="1">
      <alignment horizontal="center"/>
    </xf>
    <xf numFmtId="0" fontId="13" fillId="33" borderId="0" xfId="0" applyFont="1" applyFill="1" applyBorder="1" applyAlignment="1">
      <alignment horizontal="justify" vertical="top" wrapText="1"/>
    </xf>
    <xf numFmtId="0" fontId="163" fillId="0" borderId="0" xfId="0" applyFont="1" applyAlignment="1">
      <alignment horizontal="right"/>
    </xf>
    <xf numFmtId="0" fontId="163" fillId="0" borderId="26" xfId="0" applyFont="1" applyBorder="1" applyAlignment="1">
      <alignment horizontal="right"/>
    </xf>
    <xf numFmtId="0" fontId="37" fillId="33" borderId="0" xfId="0" applyFont="1" applyFill="1" applyBorder="1" applyAlignment="1">
      <alignment horizontal="right" vertical="center" wrapText="1"/>
    </xf>
    <xf numFmtId="0" fontId="37" fillId="33" borderId="10" xfId="0" applyFont="1" applyFill="1" applyBorder="1" applyAlignment="1">
      <alignment horizontal="right" vertical="center" wrapText="1"/>
    </xf>
    <xf numFmtId="0" fontId="203" fillId="33" borderId="0" xfId="0" applyFont="1" applyFill="1" applyBorder="1" applyAlignment="1">
      <alignment vertical="center"/>
    </xf>
    <xf numFmtId="0" fontId="204" fillId="33" borderId="0" xfId="0" applyFont="1" applyFill="1" applyBorder="1" applyAlignment="1">
      <alignment vertical="center"/>
    </xf>
    <xf numFmtId="0" fontId="163" fillId="33" borderId="0" xfId="0" applyFont="1" applyFill="1" applyBorder="1" applyAlignment="1">
      <alignment horizontal="right" vertical="top" wrapText="1"/>
    </xf>
    <xf numFmtId="0" fontId="27" fillId="33" borderId="80" xfId="0" applyFont="1" applyFill="1" applyBorder="1" applyAlignment="1">
      <alignment horizontal="center"/>
    </xf>
    <xf numFmtId="0" fontId="27" fillId="33" borderId="15"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44" fillId="33" borderId="0" xfId="0" applyFont="1" applyFill="1" applyBorder="1" applyAlignment="1">
      <alignment horizontal="center" vertical="top" wrapText="1"/>
    </xf>
    <xf numFmtId="0" fontId="20" fillId="0" borderId="0" xfId="0" applyFont="1" applyBorder="1" applyAlignment="1">
      <alignment horizontal="center" vertical="top" wrapText="1"/>
    </xf>
    <xf numFmtId="0" fontId="14" fillId="33" borderId="19" xfId="0" applyFont="1" applyFill="1" applyBorder="1" applyAlignment="1">
      <alignment horizontal="center"/>
    </xf>
    <xf numFmtId="0" fontId="14" fillId="33" borderId="20" xfId="0" applyFont="1" applyFill="1" applyBorder="1" applyAlignment="1">
      <alignment horizontal="center"/>
    </xf>
    <xf numFmtId="0" fontId="0" fillId="0" borderId="0" xfId="0" applyBorder="1" applyAlignment="1">
      <alignment/>
    </xf>
    <xf numFmtId="0" fontId="36" fillId="33" borderId="18" xfId="0" applyFont="1" applyFill="1" applyBorder="1" applyAlignment="1">
      <alignment vertical="center" wrapText="1"/>
    </xf>
    <xf numFmtId="0" fontId="38" fillId="33" borderId="18" xfId="0" applyFont="1" applyFill="1" applyBorder="1" applyAlignment="1">
      <alignment vertical="center" wrapText="1"/>
    </xf>
    <xf numFmtId="0" fontId="38" fillId="33" borderId="81" xfId="0" applyFont="1" applyFill="1" applyBorder="1" applyAlignment="1">
      <alignment vertical="center" wrapText="1"/>
    </xf>
    <xf numFmtId="0" fontId="41" fillId="33" borderId="0" xfId="0" applyFont="1" applyFill="1" applyBorder="1" applyAlignment="1">
      <alignment horizontal="center" vertical="center" wrapText="1"/>
    </xf>
    <xf numFmtId="0" fontId="14" fillId="33" borderId="40" xfId="0" applyFont="1" applyFill="1" applyBorder="1" applyAlignment="1">
      <alignment horizontal="center"/>
    </xf>
    <xf numFmtId="0" fontId="0" fillId="0" borderId="53" xfId="0" applyBorder="1" applyAlignment="1">
      <alignment horizontal="center"/>
    </xf>
    <xf numFmtId="0" fontId="14" fillId="33" borderId="82" xfId="0" applyFont="1" applyFill="1" applyBorder="1" applyAlignment="1">
      <alignment horizontal="center"/>
    </xf>
    <xf numFmtId="0" fontId="0" fillId="0" borderId="31" xfId="0" applyBorder="1" applyAlignment="1">
      <alignment horizontal="center"/>
    </xf>
    <xf numFmtId="0" fontId="35" fillId="33" borderId="83" xfId="0" applyFont="1" applyFill="1" applyBorder="1" applyAlignment="1">
      <alignment horizontal="center" vertical="center" wrapText="1"/>
    </xf>
    <xf numFmtId="0" fontId="20" fillId="33" borderId="18" xfId="0" applyFont="1" applyFill="1" applyBorder="1" applyAlignment="1">
      <alignment/>
    </xf>
    <xf numFmtId="0" fontId="20" fillId="33" borderId="81" xfId="0" applyFont="1" applyFill="1" applyBorder="1" applyAlignment="1">
      <alignment/>
    </xf>
    <xf numFmtId="0" fontId="6" fillId="33" borderId="79" xfId="0" applyFont="1" applyFill="1" applyBorder="1" applyAlignment="1">
      <alignment horizontal="center" wrapText="1"/>
    </xf>
    <xf numFmtId="0" fontId="6" fillId="33" borderId="12" xfId="0" applyFont="1" applyFill="1" applyBorder="1" applyAlignment="1">
      <alignment horizontal="center" wrapText="1"/>
    </xf>
    <xf numFmtId="0" fontId="6" fillId="33" borderId="34" xfId="0" applyFont="1" applyFill="1" applyBorder="1" applyAlignment="1">
      <alignment horizontal="center" wrapText="1"/>
    </xf>
    <xf numFmtId="0" fontId="6" fillId="33" borderId="13" xfId="0" applyFont="1" applyFill="1" applyBorder="1" applyAlignment="1">
      <alignment horizontal="center" wrapText="1"/>
    </xf>
    <xf numFmtId="0" fontId="33" fillId="33" borderId="14" xfId="0" applyFont="1" applyFill="1" applyBorder="1" applyAlignment="1">
      <alignment horizontal="center" vertical="top" wrapText="1"/>
    </xf>
    <xf numFmtId="0" fontId="33" fillId="33" borderId="84" xfId="0" applyFont="1" applyFill="1" applyBorder="1" applyAlignment="1">
      <alignment horizontal="center" vertical="top" wrapText="1"/>
    </xf>
    <xf numFmtId="0" fontId="39" fillId="33" borderId="85" xfId="0" applyFont="1" applyFill="1" applyBorder="1" applyAlignment="1">
      <alignment horizontal="center" vertical="top" wrapText="1"/>
    </xf>
    <xf numFmtId="0" fontId="32" fillId="0" borderId="85" xfId="0" applyFont="1" applyBorder="1" applyAlignment="1">
      <alignment/>
    </xf>
    <xf numFmtId="0" fontId="32" fillId="0" borderId="86" xfId="0" applyFont="1" applyBorder="1" applyAlignment="1">
      <alignment/>
    </xf>
    <xf numFmtId="0" fontId="36" fillId="33" borderId="0" xfId="0" applyFont="1" applyFill="1" applyBorder="1" applyAlignment="1">
      <alignment horizontal="left" vertical="top" wrapText="1"/>
    </xf>
    <xf numFmtId="0" fontId="163" fillId="33" borderId="0" xfId="0" applyFont="1" applyFill="1" applyBorder="1" applyAlignment="1">
      <alignment horizontal="left" vertical="top" wrapText="1"/>
    </xf>
    <xf numFmtId="0" fontId="164" fillId="33" borderId="0" xfId="0" applyFont="1" applyFill="1" applyBorder="1" applyAlignment="1">
      <alignment horizontal="left" vertical="top"/>
    </xf>
    <xf numFmtId="0" fontId="163" fillId="33" borderId="12" xfId="0" applyFont="1" applyFill="1" applyBorder="1" applyAlignment="1">
      <alignment horizontal="justify" vertical="top" wrapText="1"/>
    </xf>
    <xf numFmtId="0" fontId="8" fillId="33" borderId="22" xfId="0" applyFont="1" applyFill="1" applyBorder="1" applyAlignment="1">
      <alignment horizontal="center"/>
    </xf>
    <xf numFmtId="0" fontId="8" fillId="33" borderId="23" xfId="0" applyFont="1" applyFill="1" applyBorder="1" applyAlignment="1">
      <alignment horizontal="center"/>
    </xf>
    <xf numFmtId="0" fontId="8" fillId="33" borderId="24" xfId="0" applyFont="1" applyFill="1" applyBorder="1" applyAlignment="1">
      <alignment horizontal="center"/>
    </xf>
    <xf numFmtId="0" fontId="39" fillId="33" borderId="0" xfId="0" applyFont="1" applyFill="1" applyBorder="1" applyAlignment="1">
      <alignment horizontal="center"/>
    </xf>
    <xf numFmtId="0" fontId="37" fillId="33" borderId="0" xfId="0" applyFont="1" applyFill="1" applyBorder="1" applyAlignment="1">
      <alignment horizontal="center"/>
    </xf>
    <xf numFmtId="0" fontId="37" fillId="33" borderId="28" xfId="0" applyFont="1" applyFill="1" applyBorder="1" applyAlignment="1">
      <alignment horizontal="center"/>
    </xf>
    <xf numFmtId="0" fontId="14" fillId="33" borderId="67" xfId="0" applyFont="1" applyFill="1" applyBorder="1" applyAlignment="1">
      <alignment horizontal="center"/>
    </xf>
    <xf numFmtId="0" fontId="14" fillId="33" borderId="28" xfId="0" applyFont="1" applyFill="1" applyBorder="1" applyAlignment="1">
      <alignment horizontal="center"/>
    </xf>
    <xf numFmtId="0" fontId="14" fillId="33" borderId="68" xfId="0" applyFont="1" applyFill="1" applyBorder="1" applyAlignment="1">
      <alignment horizontal="center"/>
    </xf>
    <xf numFmtId="0" fontId="14" fillId="33" borderId="72" xfId="0" applyFont="1" applyFill="1" applyBorder="1" applyAlignment="1">
      <alignment horizontal="center"/>
    </xf>
    <xf numFmtId="0" fontId="14" fillId="35" borderId="0" xfId="0" applyFont="1" applyFill="1" applyBorder="1" applyAlignment="1">
      <alignment horizontal="center"/>
    </xf>
    <xf numFmtId="0" fontId="14" fillId="33" borderId="26" xfId="0" applyFont="1" applyFill="1" applyBorder="1" applyAlignment="1">
      <alignment horizontal="center"/>
    </xf>
    <xf numFmtId="0" fontId="14" fillId="33" borderId="87" xfId="0" applyFont="1" applyFill="1" applyBorder="1" applyAlignment="1">
      <alignment horizontal="center"/>
    </xf>
    <xf numFmtId="0" fontId="14" fillId="33" borderId="25" xfId="0" applyFont="1" applyFill="1" applyBorder="1" applyAlignment="1">
      <alignment horizontal="center"/>
    </xf>
    <xf numFmtId="0" fontId="14" fillId="33" borderId="88" xfId="0" applyFont="1" applyFill="1" applyBorder="1" applyAlignment="1">
      <alignment horizontal="center"/>
    </xf>
    <xf numFmtId="0" fontId="37" fillId="33" borderId="28" xfId="0" applyFont="1" applyFill="1" applyBorder="1" applyAlignment="1">
      <alignment horizontal="center" vertical="top"/>
    </xf>
    <xf numFmtId="0" fontId="37" fillId="33" borderId="0" xfId="0" applyFont="1" applyFill="1" applyBorder="1" applyAlignment="1">
      <alignment horizontal="center" vertical="top"/>
    </xf>
    <xf numFmtId="0" fontId="11" fillId="33" borderId="10" xfId="0" applyFont="1" applyFill="1" applyBorder="1" applyAlignment="1">
      <alignment horizontal="center" vertical="top"/>
    </xf>
    <xf numFmtId="0" fontId="20" fillId="33" borderId="67" xfId="0" applyFont="1" applyFill="1" applyBorder="1" applyAlignment="1">
      <alignment horizontal="center"/>
    </xf>
    <xf numFmtId="0" fontId="20" fillId="33" borderId="28" xfId="0" applyFont="1" applyFill="1" applyBorder="1" applyAlignment="1">
      <alignment horizontal="center"/>
    </xf>
    <xf numFmtId="0" fontId="20" fillId="33" borderId="68" xfId="0" applyFont="1" applyFill="1" applyBorder="1" applyAlignment="1">
      <alignment horizontal="center"/>
    </xf>
    <xf numFmtId="0" fontId="20" fillId="33" borderId="87" xfId="0" applyFont="1" applyFill="1" applyBorder="1" applyAlignment="1">
      <alignment horizontal="center"/>
    </xf>
    <xf numFmtId="0" fontId="20" fillId="33" borderId="25" xfId="0" applyFont="1" applyFill="1" applyBorder="1" applyAlignment="1">
      <alignment horizontal="center"/>
    </xf>
    <xf numFmtId="0" fontId="20" fillId="33" borderId="88" xfId="0" applyFont="1" applyFill="1" applyBorder="1" applyAlignment="1">
      <alignment horizontal="center"/>
    </xf>
    <xf numFmtId="0" fontId="37" fillId="33" borderId="0" xfId="0" applyFont="1" applyFill="1" applyBorder="1" applyAlignment="1">
      <alignment horizontal="center" wrapText="1"/>
    </xf>
    <xf numFmtId="0" fontId="14" fillId="33" borderId="15" xfId="0" applyFont="1" applyFill="1" applyBorder="1" applyAlignment="1">
      <alignment horizontal="center" vertical="top"/>
    </xf>
    <xf numFmtId="0" fontId="14" fillId="33" borderId="0" xfId="0" applyFont="1" applyFill="1" applyBorder="1" applyAlignment="1">
      <alignment horizontal="center" vertical="top"/>
    </xf>
    <xf numFmtId="0" fontId="194" fillId="0" borderId="0" xfId="0" applyFont="1" applyAlignment="1">
      <alignment wrapText="1"/>
    </xf>
    <xf numFmtId="0" fontId="163" fillId="0" borderId="0" xfId="0" applyFont="1" applyAlignment="1">
      <alignment wrapText="1"/>
    </xf>
    <xf numFmtId="0" fontId="14" fillId="33" borderId="22" xfId="0" applyFont="1" applyFill="1" applyBorder="1" applyAlignment="1">
      <alignment horizontal="center"/>
    </xf>
    <xf numFmtId="0" fontId="14" fillId="33" borderId="23" xfId="0" applyFont="1" applyFill="1" applyBorder="1" applyAlignment="1">
      <alignment horizontal="center"/>
    </xf>
    <xf numFmtId="0" fontId="14" fillId="33" borderId="24" xfId="0" applyFont="1" applyFill="1" applyBorder="1" applyAlignment="1">
      <alignment horizontal="center"/>
    </xf>
    <xf numFmtId="0" fontId="40" fillId="33" borderId="80" xfId="0" applyFont="1" applyFill="1" applyBorder="1" applyAlignment="1">
      <alignment horizontal="center"/>
    </xf>
    <xf numFmtId="0" fontId="20" fillId="34" borderId="19" xfId="0" applyFont="1" applyFill="1" applyBorder="1" applyAlignment="1">
      <alignment horizontal="center"/>
    </xf>
    <xf numFmtId="0" fontId="20" fillId="34" borderId="20" xfId="0" applyFont="1" applyFill="1" applyBorder="1" applyAlignment="1">
      <alignment horizontal="center"/>
    </xf>
    <xf numFmtId="0" fontId="20" fillId="33" borderId="22" xfId="0" applyFont="1" applyFill="1" applyBorder="1" applyAlignment="1">
      <alignment horizontal="center" vertical="top"/>
    </xf>
    <xf numFmtId="0" fontId="20" fillId="33" borderId="23" xfId="0" applyFont="1" applyFill="1" applyBorder="1" applyAlignment="1">
      <alignment horizontal="center" vertical="top"/>
    </xf>
    <xf numFmtId="0" fontId="20" fillId="33" borderId="24" xfId="0" applyFont="1" applyFill="1" applyBorder="1" applyAlignment="1">
      <alignment horizontal="center" vertical="top"/>
    </xf>
    <xf numFmtId="0" fontId="14" fillId="33" borderId="22" xfId="0" applyFont="1" applyFill="1" applyBorder="1" applyAlignment="1">
      <alignment horizontal="center" vertical="top"/>
    </xf>
    <xf numFmtId="0" fontId="14" fillId="33" borderId="23" xfId="0" applyFont="1" applyFill="1" applyBorder="1" applyAlignment="1">
      <alignment horizontal="center" vertical="top"/>
    </xf>
    <xf numFmtId="0" fontId="14" fillId="33" borderId="24" xfId="0" applyFont="1" applyFill="1" applyBorder="1" applyAlignment="1">
      <alignment horizontal="center" vertical="top"/>
    </xf>
    <xf numFmtId="0" fontId="36" fillId="33" borderId="13" xfId="0" applyFont="1" applyFill="1" applyBorder="1" applyAlignment="1">
      <alignment horizontal="right" vertical="center" wrapText="1"/>
    </xf>
    <xf numFmtId="0" fontId="39" fillId="33" borderId="0" xfId="0" applyFont="1" applyFill="1" applyBorder="1" applyAlignment="1">
      <alignment horizontal="center" vertical="distributed" wrapText="1"/>
    </xf>
    <xf numFmtId="0" fontId="163" fillId="33" borderId="15" xfId="0" applyFont="1" applyFill="1" applyBorder="1" applyAlignment="1">
      <alignment horizontal="center" wrapText="1"/>
    </xf>
    <xf numFmtId="0" fontId="189" fillId="33" borderId="15" xfId="0" applyFont="1" applyFill="1" applyBorder="1" applyAlignment="1">
      <alignment horizontal="center" wrapText="1"/>
    </xf>
    <xf numFmtId="0" fontId="14" fillId="34" borderId="19" xfId="0" applyFont="1" applyFill="1" applyBorder="1" applyAlignment="1">
      <alignment horizontal="center"/>
    </xf>
    <xf numFmtId="0" fontId="14" fillId="34" borderId="20" xfId="0" applyFont="1" applyFill="1" applyBorder="1" applyAlignment="1">
      <alignment horizontal="center"/>
    </xf>
    <xf numFmtId="0" fontId="39" fillId="33" borderId="57" xfId="0" applyFont="1" applyFill="1" applyBorder="1" applyAlignment="1">
      <alignment horizontal="center"/>
    </xf>
    <xf numFmtId="0" fontId="41" fillId="33" borderId="25" xfId="0" applyFont="1" applyFill="1" applyBorder="1" applyAlignment="1">
      <alignment horizontal="left"/>
    </xf>
    <xf numFmtId="0" fontId="40" fillId="33" borderId="28" xfId="0" applyFont="1" applyFill="1" applyBorder="1" applyAlignment="1">
      <alignment horizontal="center"/>
    </xf>
    <xf numFmtId="0" fontId="27" fillId="33" borderId="0" xfId="0" applyFont="1" applyFill="1" applyBorder="1" applyAlignment="1">
      <alignment horizontal="center"/>
    </xf>
    <xf numFmtId="0" fontId="37" fillId="33" borderId="72" xfId="0" applyFont="1" applyFill="1" applyBorder="1" applyAlignment="1">
      <alignment horizontal="center" vertical="top"/>
    </xf>
    <xf numFmtId="0" fontId="20" fillId="33" borderId="22" xfId="0" applyFont="1" applyFill="1" applyBorder="1" applyAlignment="1">
      <alignment horizontal="center"/>
    </xf>
    <xf numFmtId="0" fontId="20" fillId="33" borderId="23" xfId="0" applyFont="1" applyFill="1" applyBorder="1" applyAlignment="1">
      <alignment horizontal="center"/>
    </xf>
    <xf numFmtId="0" fontId="20" fillId="33" borderId="24" xfId="0" applyFont="1" applyFill="1" applyBorder="1" applyAlignment="1">
      <alignment horizontal="center"/>
    </xf>
    <xf numFmtId="0" fontId="20" fillId="33" borderId="0" xfId="0" applyFont="1" applyFill="1" applyBorder="1" applyAlignment="1">
      <alignment horizontal="center"/>
    </xf>
    <xf numFmtId="0" fontId="43" fillId="33" borderId="0" xfId="0" applyFont="1" applyFill="1" applyBorder="1" applyAlignment="1">
      <alignment horizontal="center" vertical="top" wrapText="1"/>
    </xf>
    <xf numFmtId="0" fontId="182" fillId="0" borderId="0" xfId="0" applyFont="1" applyFill="1" applyBorder="1" applyAlignment="1">
      <alignment horizontal="left" vertical="top" wrapText="1"/>
    </xf>
    <xf numFmtId="0" fontId="165" fillId="34" borderId="27" xfId="0" applyFont="1" applyFill="1" applyBorder="1" applyAlignment="1">
      <alignment horizontal="center"/>
    </xf>
    <xf numFmtId="0" fontId="165" fillId="34" borderId="56" xfId="0" applyFont="1" applyFill="1" applyBorder="1" applyAlignment="1">
      <alignment horizontal="center"/>
    </xf>
    <xf numFmtId="0" fontId="168" fillId="33" borderId="80" xfId="0" applyFont="1" applyFill="1" applyBorder="1" applyAlignment="1">
      <alignment horizontal="center"/>
    </xf>
    <xf numFmtId="0" fontId="165" fillId="33" borderId="0" xfId="0" applyFont="1" applyFill="1" applyBorder="1" applyAlignment="1">
      <alignment horizontal="center" vertical="top" wrapText="1"/>
    </xf>
    <xf numFmtId="0" fontId="165" fillId="33" borderId="10" xfId="0" applyFont="1" applyFill="1" applyBorder="1" applyAlignment="1">
      <alignment horizontal="center" vertical="top" wrapText="1"/>
    </xf>
    <xf numFmtId="0" fontId="205" fillId="33" borderId="22" xfId="0" applyFont="1" applyFill="1" applyBorder="1" applyAlignment="1">
      <alignment horizontal="center" vertical="center" wrapText="1"/>
    </xf>
    <xf numFmtId="0" fontId="205" fillId="33" borderId="24" xfId="0" applyFont="1" applyFill="1" applyBorder="1" applyAlignment="1">
      <alignment horizontal="center" vertical="center" wrapText="1"/>
    </xf>
    <xf numFmtId="0" fontId="165" fillId="33" borderId="22" xfId="0" applyFont="1" applyFill="1" applyBorder="1" applyAlignment="1">
      <alignment horizontal="center" vertical="center" wrapText="1" shrinkToFit="1"/>
    </xf>
    <xf numFmtId="0" fontId="165" fillId="33" borderId="23" xfId="0" applyFont="1" applyFill="1" applyBorder="1" applyAlignment="1">
      <alignment horizontal="center" vertical="center" wrapText="1" shrinkToFit="1"/>
    </xf>
    <xf numFmtId="0" fontId="165" fillId="33" borderId="24" xfId="0" applyFont="1" applyFill="1" applyBorder="1" applyAlignment="1">
      <alignment horizontal="center" vertical="center" wrapText="1" shrinkToFit="1"/>
    </xf>
    <xf numFmtId="0" fontId="205" fillId="33" borderId="89" xfId="0" applyFont="1" applyFill="1" applyBorder="1" applyAlignment="1">
      <alignment horizontal="center" vertical="center" wrapText="1"/>
    </xf>
    <xf numFmtId="0" fontId="205" fillId="33" borderId="90" xfId="0" applyFont="1" applyFill="1" applyBorder="1" applyAlignment="1">
      <alignment horizontal="center" vertical="center" wrapText="1"/>
    </xf>
    <xf numFmtId="0" fontId="163" fillId="33" borderId="15" xfId="0" applyFont="1" applyFill="1" applyBorder="1" applyAlignment="1">
      <alignment horizontal="center"/>
    </xf>
    <xf numFmtId="0" fontId="165" fillId="33" borderId="40" xfId="0" applyFont="1" applyFill="1" applyBorder="1" applyAlignment="1">
      <alignment horizontal="center" vertical="center" wrapText="1"/>
    </xf>
    <xf numFmtId="0" fontId="165" fillId="33" borderId="15" xfId="0" applyFont="1" applyFill="1" applyBorder="1" applyAlignment="1">
      <alignment horizontal="center" vertical="center" wrapText="1"/>
    </xf>
    <xf numFmtId="0" fontId="165" fillId="33" borderId="53" xfId="0" applyFont="1" applyFill="1" applyBorder="1" applyAlignment="1">
      <alignment horizontal="center" vertical="center" wrapText="1"/>
    </xf>
    <xf numFmtId="0" fontId="165" fillId="33" borderId="82" xfId="0" applyFont="1" applyFill="1" applyBorder="1" applyAlignment="1">
      <alignment horizontal="center" vertical="center" wrapText="1"/>
    </xf>
    <xf numFmtId="0" fontId="165" fillId="33" borderId="10" xfId="0" applyFont="1" applyFill="1" applyBorder="1" applyAlignment="1">
      <alignment horizontal="center" vertical="center" wrapText="1"/>
    </xf>
    <xf numFmtId="0" fontId="165" fillId="33" borderId="31" xfId="0" applyFont="1" applyFill="1" applyBorder="1" applyAlignment="1">
      <alignment horizontal="center" vertical="center" wrapText="1"/>
    </xf>
    <xf numFmtId="0" fontId="168" fillId="33" borderId="0" xfId="0" applyFont="1" applyFill="1" applyBorder="1" applyAlignment="1">
      <alignment horizontal="center"/>
    </xf>
    <xf numFmtId="0" fontId="206" fillId="33" borderId="0" xfId="0" applyFont="1" applyFill="1" applyBorder="1" applyAlignment="1">
      <alignment horizontal="left" vertical="top" wrapText="1"/>
    </xf>
    <xf numFmtId="0" fontId="188" fillId="33" borderId="0" xfId="0" applyFont="1" applyFill="1" applyBorder="1" applyAlignment="1">
      <alignment horizontal="left" vertical="top" wrapText="1"/>
    </xf>
    <xf numFmtId="0" fontId="163" fillId="33" borderId="0" xfId="0" applyFont="1" applyFill="1" applyBorder="1" applyAlignment="1">
      <alignment horizontal="left"/>
    </xf>
    <xf numFmtId="0" fontId="207" fillId="33" borderId="0" xfId="0" applyFont="1" applyFill="1" applyBorder="1" applyAlignment="1">
      <alignment horizontal="left" vertical="justify" wrapText="1"/>
    </xf>
    <xf numFmtId="0" fontId="207" fillId="33" borderId="10" xfId="0" applyFont="1" applyFill="1" applyBorder="1" applyAlignment="1">
      <alignment horizontal="left" vertical="justify" wrapText="1"/>
    </xf>
    <xf numFmtId="0" fontId="168" fillId="33" borderId="10" xfId="0" applyFont="1" applyFill="1" applyBorder="1" applyAlignment="1">
      <alignment horizontal="center"/>
    </xf>
    <xf numFmtId="0" fontId="165" fillId="33" borderId="22" xfId="0" applyFont="1" applyFill="1" applyBorder="1" applyAlignment="1">
      <alignment horizontal="center"/>
    </xf>
    <xf numFmtId="0" fontId="165" fillId="33" borderId="23" xfId="0" applyFont="1" applyFill="1" applyBorder="1" applyAlignment="1">
      <alignment horizontal="center"/>
    </xf>
    <xf numFmtId="0" fontId="165" fillId="33" borderId="24" xfId="0" applyFont="1" applyFill="1" applyBorder="1" applyAlignment="1">
      <alignment horizontal="center"/>
    </xf>
    <xf numFmtId="0" fontId="168" fillId="33" borderId="25" xfId="0" applyFont="1" applyFill="1" applyBorder="1" applyAlignment="1">
      <alignment horizontal="center" vertical="center"/>
    </xf>
    <xf numFmtId="0" fontId="164" fillId="33" borderId="0" xfId="0" applyFont="1" applyFill="1" applyBorder="1" applyAlignment="1">
      <alignment vertical="center"/>
    </xf>
    <xf numFmtId="0" fontId="179" fillId="33" borderId="0" xfId="0" applyFont="1" applyFill="1" applyBorder="1" applyAlignment="1">
      <alignment horizontal="right" vertical="top" wrapText="1"/>
    </xf>
    <xf numFmtId="0" fontId="181" fillId="33" borderId="0" xfId="0" applyFont="1" applyFill="1" applyBorder="1" applyAlignment="1">
      <alignment horizontal="right" vertical="top" wrapText="1"/>
    </xf>
    <xf numFmtId="44" fontId="185" fillId="33" borderId="22" xfId="44" applyFont="1" applyFill="1" applyBorder="1" applyAlignment="1">
      <alignment horizontal="center"/>
    </xf>
    <xf numFmtId="44" fontId="185" fillId="33" borderId="23" xfId="44" applyFont="1" applyFill="1" applyBorder="1" applyAlignment="1">
      <alignment horizontal="center"/>
    </xf>
    <xf numFmtId="44" fontId="185" fillId="33" borderId="24" xfId="44" applyFont="1" applyFill="1" applyBorder="1" applyAlignment="1">
      <alignment horizontal="center"/>
    </xf>
    <xf numFmtId="0" fontId="164" fillId="33" borderId="0" xfId="0" applyFont="1" applyFill="1" applyBorder="1" applyAlignment="1">
      <alignment horizontal="center" vertical="top"/>
    </xf>
    <xf numFmtId="0" fontId="164" fillId="33" borderId="10" xfId="0" applyFont="1" applyFill="1" applyBorder="1" applyAlignment="1">
      <alignment horizontal="center" vertical="top"/>
    </xf>
    <xf numFmtId="0" fontId="185" fillId="33" borderId="0" xfId="0" applyFont="1" applyFill="1" applyBorder="1" applyAlignment="1">
      <alignment horizontal="left"/>
    </xf>
    <xf numFmtId="49" fontId="163" fillId="33" borderId="0" xfId="0" applyNumberFormat="1" applyFont="1" applyFill="1" applyBorder="1" applyAlignment="1">
      <alignment horizontal="left" vertical="top" wrapText="1"/>
    </xf>
    <xf numFmtId="0" fontId="168" fillId="33" borderId="10" xfId="0" applyFont="1" applyFill="1" applyBorder="1" applyAlignment="1">
      <alignment horizontal="center" vertical="center"/>
    </xf>
    <xf numFmtId="44" fontId="207" fillId="33" borderId="22" xfId="44" applyFont="1" applyFill="1" applyBorder="1" applyAlignment="1">
      <alignment horizontal="center"/>
    </xf>
    <xf numFmtId="44" fontId="207" fillId="33" borderId="23" xfId="44" applyFont="1" applyFill="1" applyBorder="1" applyAlignment="1">
      <alignment horizontal="center"/>
    </xf>
    <xf numFmtId="44" fontId="207" fillId="33" borderId="24" xfId="44" applyFont="1" applyFill="1" applyBorder="1" applyAlignment="1">
      <alignment horizontal="center"/>
    </xf>
    <xf numFmtId="0" fontId="164" fillId="33" borderId="0" xfId="0" applyFont="1" applyFill="1" applyBorder="1" applyAlignment="1">
      <alignment horizontal="left" vertical="top" wrapText="1"/>
    </xf>
    <xf numFmtId="0" fontId="164" fillId="33" borderId="22" xfId="0" applyFont="1" applyFill="1" applyBorder="1" applyAlignment="1">
      <alignment horizontal="center"/>
    </xf>
    <xf numFmtId="0" fontId="164" fillId="33" borderId="23" xfId="0" applyFont="1" applyFill="1" applyBorder="1" applyAlignment="1">
      <alignment horizontal="center"/>
    </xf>
    <xf numFmtId="0" fontId="164" fillId="33" borderId="24" xfId="0" applyFont="1" applyFill="1" applyBorder="1" applyAlignment="1">
      <alignment horizontal="center"/>
    </xf>
    <xf numFmtId="0" fontId="163" fillId="33" borderId="0" xfId="0" applyFont="1" applyFill="1" applyBorder="1" applyAlignment="1">
      <alignment/>
    </xf>
    <xf numFmtId="0" fontId="163" fillId="33" borderId="22" xfId="0" applyFont="1" applyFill="1" applyBorder="1" applyAlignment="1">
      <alignment horizontal="left"/>
    </xf>
    <xf numFmtId="0" fontId="163" fillId="33" borderId="23" xfId="0" applyFont="1" applyFill="1" applyBorder="1" applyAlignment="1">
      <alignment horizontal="left"/>
    </xf>
    <xf numFmtId="0" fontId="163" fillId="33" borderId="24" xfId="0" applyFont="1" applyFill="1" applyBorder="1" applyAlignment="1">
      <alignment horizontal="left"/>
    </xf>
    <xf numFmtId="0" fontId="163" fillId="0" borderId="23" xfId="0" applyFont="1" applyBorder="1" applyAlignment="1">
      <alignment horizontal="left"/>
    </xf>
    <xf numFmtId="0" fontId="163" fillId="0" borderId="0" xfId="0" applyFont="1" applyBorder="1" applyAlignment="1">
      <alignment horizontal="left"/>
    </xf>
    <xf numFmtId="0" fontId="165" fillId="33" borderId="15" xfId="0" applyFont="1" applyFill="1" applyBorder="1" applyAlignment="1">
      <alignment horizontal="center" vertical="top"/>
    </xf>
    <xf numFmtId="0" fontId="165" fillId="33" borderId="0" xfId="0" applyFont="1" applyFill="1" applyBorder="1" applyAlignment="1">
      <alignment horizontal="center" vertical="top"/>
    </xf>
    <xf numFmtId="0" fontId="165" fillId="33" borderId="10" xfId="0" applyFont="1" applyFill="1" applyBorder="1" applyAlignment="1">
      <alignment horizontal="center" vertical="top"/>
    </xf>
    <xf numFmtId="0" fontId="185" fillId="33" borderId="15" xfId="0" applyFont="1" applyFill="1" applyBorder="1" applyAlignment="1">
      <alignment horizontal="left" vertical="top" wrapText="1"/>
    </xf>
    <xf numFmtId="0" fontId="164" fillId="33" borderId="0" xfId="0" applyFont="1" applyFill="1" applyBorder="1" applyAlignment="1">
      <alignment horizontal="center" vertical="center"/>
    </xf>
    <xf numFmtId="0" fontId="165" fillId="33" borderId="10" xfId="0" applyFont="1" applyFill="1" applyBorder="1" applyAlignment="1">
      <alignment horizontal="center" vertical="center"/>
    </xf>
    <xf numFmtId="0" fontId="189" fillId="33" borderId="0" xfId="0" applyFont="1" applyFill="1" applyBorder="1" applyAlignment="1">
      <alignment horizontal="right" vertical="top" wrapText="1"/>
    </xf>
    <xf numFmtId="0" fontId="164" fillId="0" borderId="0" xfId="0" applyFont="1" applyBorder="1" applyAlignment="1">
      <alignment horizontal="right"/>
    </xf>
    <xf numFmtId="44" fontId="208" fillId="33" borderId="10" xfId="44" applyFont="1" applyFill="1" applyBorder="1" applyAlignment="1">
      <alignment horizontal="center"/>
    </xf>
    <xf numFmtId="0" fontId="168" fillId="33" borderId="10" xfId="0" applyFont="1" applyFill="1" applyBorder="1" applyAlignment="1">
      <alignment horizontal="center" vertical="top"/>
    </xf>
    <xf numFmtId="0" fontId="165" fillId="34" borderId="19" xfId="0" applyFont="1" applyFill="1" applyBorder="1" applyAlignment="1">
      <alignment horizontal="center"/>
    </xf>
    <xf numFmtId="0" fontId="165" fillId="34" borderId="20" xfId="0" applyFont="1" applyFill="1" applyBorder="1" applyAlignment="1">
      <alignment horizontal="center"/>
    </xf>
    <xf numFmtId="0" fontId="165" fillId="33" borderId="16" xfId="0" applyFont="1" applyFill="1" applyBorder="1" applyAlignment="1">
      <alignment horizontal="center" vertical="top" wrapText="1"/>
    </xf>
    <xf numFmtId="0" fontId="163" fillId="0" borderId="28" xfId="0" applyFont="1" applyBorder="1" applyAlignment="1">
      <alignment horizontal="left"/>
    </xf>
    <xf numFmtId="49" fontId="163" fillId="33" borderId="0" xfId="0" applyNumberFormat="1" applyFont="1" applyFill="1" applyBorder="1" applyAlignment="1">
      <alignment horizontal="left" vertical="center" wrapText="1"/>
    </xf>
    <xf numFmtId="0" fontId="163" fillId="33" borderId="15" xfId="0" applyFont="1" applyFill="1" applyBorder="1" applyAlignment="1">
      <alignment horizontal="center" vertical="top" wrapText="1"/>
    </xf>
    <xf numFmtId="0" fontId="163" fillId="33" borderId="15" xfId="0" applyFont="1" applyFill="1" applyBorder="1" applyAlignment="1">
      <alignment vertical="center" wrapText="1"/>
    </xf>
    <xf numFmtId="0" fontId="163" fillId="33" borderId="0" xfId="0" applyFont="1" applyFill="1" applyBorder="1" applyAlignment="1">
      <alignment vertical="center" wrapText="1"/>
    </xf>
    <xf numFmtId="0" fontId="185" fillId="33" borderId="15" xfId="0" applyFont="1" applyFill="1" applyBorder="1" applyAlignment="1">
      <alignment horizontal="left" wrapText="1"/>
    </xf>
    <xf numFmtId="0" fontId="164" fillId="33" borderId="91" xfId="0" applyFont="1" applyFill="1" applyBorder="1" applyAlignment="1">
      <alignment horizontal="left" vertical="center" wrapText="1"/>
    </xf>
    <xf numFmtId="0" fontId="164" fillId="33" borderId="53" xfId="0" applyFont="1" applyFill="1" applyBorder="1" applyAlignment="1">
      <alignment horizontal="left" vertical="center" wrapText="1"/>
    </xf>
    <xf numFmtId="0" fontId="163" fillId="33" borderId="40" xfId="0" applyFont="1" applyFill="1" applyBorder="1" applyAlignment="1">
      <alignment horizontal="left" vertical="top" wrapText="1"/>
    </xf>
    <xf numFmtId="0" fontId="163" fillId="33" borderId="53" xfId="0" applyFont="1" applyFill="1" applyBorder="1" applyAlignment="1">
      <alignment horizontal="left" vertical="top" wrapText="1"/>
    </xf>
    <xf numFmtId="0" fontId="163" fillId="33" borderId="82" xfId="0" applyFont="1" applyFill="1" applyBorder="1" applyAlignment="1">
      <alignment horizontal="left" vertical="top" wrapText="1"/>
    </xf>
    <xf numFmtId="0" fontId="163" fillId="33" borderId="31" xfId="0" applyFont="1" applyFill="1" applyBorder="1" applyAlignment="1">
      <alignment horizontal="left" vertical="top" wrapText="1"/>
    </xf>
    <xf numFmtId="0" fontId="164" fillId="33" borderId="91" xfId="0" applyFont="1" applyFill="1" applyBorder="1" applyAlignment="1">
      <alignment horizontal="center"/>
    </xf>
    <xf numFmtId="0" fontId="164" fillId="33" borderId="15" xfId="0" applyFont="1" applyFill="1" applyBorder="1" applyAlignment="1">
      <alignment horizontal="center"/>
    </xf>
    <xf numFmtId="0" fontId="164" fillId="33" borderId="53" xfId="0" applyFont="1" applyFill="1" applyBorder="1" applyAlignment="1">
      <alignment horizontal="center"/>
    </xf>
    <xf numFmtId="0" fontId="164" fillId="33" borderId="35" xfId="0" applyFont="1" applyFill="1" applyBorder="1" applyAlignment="1">
      <alignment horizontal="center"/>
    </xf>
    <xf numFmtId="0" fontId="164" fillId="33" borderId="10" xfId="0" applyFont="1" applyFill="1" applyBorder="1" applyAlignment="1">
      <alignment horizontal="center"/>
    </xf>
    <xf numFmtId="0" fontId="164" fillId="33" borderId="31" xfId="0" applyFont="1" applyFill="1" applyBorder="1" applyAlignment="1">
      <alignment horizontal="center"/>
    </xf>
    <xf numFmtId="0" fontId="163" fillId="33" borderId="40" xfId="0" applyFont="1" applyFill="1" applyBorder="1" applyAlignment="1">
      <alignment horizontal="left" vertical="center" wrapText="1"/>
    </xf>
    <xf numFmtId="0" fontId="163" fillId="33" borderId="53" xfId="0" applyFont="1" applyFill="1" applyBorder="1" applyAlignment="1">
      <alignment horizontal="left" vertical="center" wrapText="1"/>
    </xf>
    <xf numFmtId="0" fontId="163" fillId="33" borderId="82" xfId="0" applyFont="1" applyFill="1" applyBorder="1" applyAlignment="1">
      <alignment horizontal="left" vertical="center" wrapText="1"/>
    </xf>
    <xf numFmtId="0" fontId="163" fillId="33" borderId="31" xfId="0" applyFont="1" applyFill="1" applyBorder="1" applyAlignment="1">
      <alignment horizontal="left" vertical="center" wrapText="1"/>
    </xf>
    <xf numFmtId="0" fontId="164" fillId="33" borderId="35" xfId="0" applyFont="1" applyFill="1" applyBorder="1" applyAlignment="1">
      <alignment horizontal="left" vertical="center" wrapText="1"/>
    </xf>
    <xf numFmtId="0" fontId="164" fillId="33" borderId="31" xfId="0" applyFont="1" applyFill="1" applyBorder="1" applyAlignment="1">
      <alignment horizontal="left" vertical="center" wrapText="1"/>
    </xf>
    <xf numFmtId="0" fontId="163" fillId="33" borderId="15" xfId="0" applyFont="1" applyFill="1" applyBorder="1" applyAlignment="1">
      <alignment horizontal="left" vertical="center" wrapText="1"/>
    </xf>
    <xf numFmtId="0" fontId="164" fillId="33" borderId="36" xfId="0" applyFont="1" applyFill="1" applyBorder="1" applyAlignment="1">
      <alignment horizontal="center"/>
    </xf>
    <xf numFmtId="0" fontId="164" fillId="33" borderId="11" xfId="0" applyFont="1" applyFill="1" applyBorder="1" applyAlignment="1">
      <alignment horizontal="center"/>
    </xf>
    <xf numFmtId="0" fontId="164" fillId="33" borderId="56" xfId="0" applyFont="1" applyFill="1" applyBorder="1" applyAlignment="1">
      <alignment horizontal="center"/>
    </xf>
    <xf numFmtId="0" fontId="209" fillId="33" borderId="40" xfId="0" applyFont="1" applyFill="1" applyBorder="1" applyAlignment="1">
      <alignment horizontal="left" vertical="center"/>
    </xf>
    <xf numFmtId="0" fontId="209" fillId="33" borderId="53" xfId="0" applyFont="1" applyFill="1" applyBorder="1" applyAlignment="1">
      <alignment horizontal="left" vertical="center"/>
    </xf>
    <xf numFmtId="0" fontId="209" fillId="33" borderId="82" xfId="0" applyFont="1" applyFill="1" applyBorder="1" applyAlignment="1">
      <alignment horizontal="left" vertical="center"/>
    </xf>
    <xf numFmtId="0" fontId="209" fillId="33" borderId="31" xfId="0" applyFont="1" applyFill="1" applyBorder="1" applyAlignment="1">
      <alignment horizontal="left" vertical="center"/>
    </xf>
    <xf numFmtId="0" fontId="164" fillId="0" borderId="36" xfId="0" applyFont="1" applyFill="1" applyBorder="1" applyAlignment="1">
      <alignment horizontal="center" vertical="center" wrapText="1"/>
    </xf>
    <xf numFmtId="0" fontId="164" fillId="0" borderId="56" xfId="0" applyFont="1" applyFill="1" applyBorder="1" applyAlignment="1">
      <alignment horizontal="center" vertical="center" wrapText="1"/>
    </xf>
    <xf numFmtId="0" fontId="164" fillId="0" borderId="36" xfId="0" applyFont="1" applyBorder="1" applyAlignment="1">
      <alignment horizontal="center"/>
    </xf>
    <xf numFmtId="0" fontId="164" fillId="0" borderId="11" xfId="0" applyFont="1" applyBorder="1" applyAlignment="1">
      <alignment horizontal="center"/>
    </xf>
    <xf numFmtId="0" fontId="164" fillId="0" borderId="56" xfId="0" applyFont="1" applyBorder="1" applyAlignment="1">
      <alignment horizontal="center"/>
    </xf>
    <xf numFmtId="0" fontId="164" fillId="0" borderId="35" xfId="0" applyFont="1" applyFill="1" applyBorder="1" applyAlignment="1">
      <alignment horizontal="center" vertical="center" wrapText="1"/>
    </xf>
    <xf numFmtId="0" fontId="164" fillId="0" borderId="31" xfId="0" applyFont="1" applyFill="1" applyBorder="1" applyAlignment="1">
      <alignment horizontal="center" vertical="center" wrapText="1"/>
    </xf>
    <xf numFmtId="0" fontId="164" fillId="33" borderId="36" xfId="0" applyFont="1" applyFill="1" applyBorder="1" applyAlignment="1">
      <alignment horizontal="left" vertical="center" wrapText="1"/>
    </xf>
    <xf numFmtId="0" fontId="164" fillId="33" borderId="56" xfId="0" applyFont="1" applyFill="1" applyBorder="1" applyAlignment="1">
      <alignment horizontal="left" vertical="center" wrapText="1"/>
    </xf>
    <xf numFmtId="0" fontId="164" fillId="33" borderId="91" xfId="0" applyFont="1" applyFill="1" applyBorder="1" applyAlignment="1">
      <alignment horizontal="center" vertical="center" wrapText="1"/>
    </xf>
    <xf numFmtId="0" fontId="164" fillId="33" borderId="53" xfId="0" applyFont="1" applyFill="1" applyBorder="1" applyAlignment="1">
      <alignment horizontal="center" vertical="center" wrapText="1"/>
    </xf>
    <xf numFmtId="0" fontId="164" fillId="33" borderId="35" xfId="0" applyFont="1" applyFill="1" applyBorder="1" applyAlignment="1">
      <alignment horizontal="center" vertical="center" wrapText="1"/>
    </xf>
    <xf numFmtId="0" fontId="164" fillId="33" borderId="31" xfId="0" applyFont="1" applyFill="1" applyBorder="1" applyAlignment="1">
      <alignment horizontal="center" vertical="center" wrapText="1"/>
    </xf>
    <xf numFmtId="0" fontId="189" fillId="33" borderId="76" xfId="0" applyFont="1" applyFill="1" applyBorder="1" applyAlignment="1">
      <alignment horizontal="center" vertical="center"/>
    </xf>
    <xf numFmtId="0" fontId="189" fillId="33" borderId="64" xfId="0" applyFont="1" applyFill="1" applyBorder="1" applyAlignment="1">
      <alignment horizontal="center" vertical="center"/>
    </xf>
    <xf numFmtId="0" fontId="196" fillId="33" borderId="53" xfId="0" applyFont="1" applyFill="1" applyBorder="1" applyAlignment="1">
      <alignment horizontal="left" vertical="center" wrapText="1"/>
    </xf>
    <xf numFmtId="0" fontId="196" fillId="33" borderId="35" xfId="0" applyFont="1" applyFill="1" applyBorder="1" applyAlignment="1">
      <alignment horizontal="left" vertical="center" wrapText="1"/>
    </xf>
    <xf numFmtId="0" fontId="196" fillId="33" borderId="31" xfId="0" applyFont="1" applyFill="1" applyBorder="1" applyAlignment="1">
      <alignment horizontal="left" vertical="center" wrapText="1"/>
    </xf>
    <xf numFmtId="0" fontId="194" fillId="33" borderId="53" xfId="0" applyFont="1" applyFill="1" applyBorder="1" applyAlignment="1">
      <alignment horizontal="left" vertical="center" wrapText="1"/>
    </xf>
    <xf numFmtId="0" fontId="194" fillId="33" borderId="10" xfId="0" applyFont="1" applyFill="1" applyBorder="1" applyAlignment="1">
      <alignment horizontal="left" vertical="center" wrapText="1"/>
    </xf>
    <xf numFmtId="0" fontId="194" fillId="33" borderId="31" xfId="0" applyFont="1" applyFill="1" applyBorder="1" applyAlignment="1">
      <alignment horizontal="left" vertical="center" wrapText="1"/>
    </xf>
    <xf numFmtId="0" fontId="185" fillId="33" borderId="91" xfId="0" applyFont="1" applyFill="1" applyBorder="1" applyAlignment="1">
      <alignment horizontal="center" vertical="top" wrapText="1"/>
    </xf>
    <xf numFmtId="0" fontId="196" fillId="33" borderId="53" xfId="0" applyFont="1" applyFill="1" applyBorder="1" applyAlignment="1">
      <alignment horizontal="center" vertical="top" wrapText="1"/>
    </xf>
    <xf numFmtId="0" fontId="196" fillId="33" borderId="35" xfId="0" applyFont="1" applyFill="1" applyBorder="1" applyAlignment="1">
      <alignment horizontal="center" vertical="top" wrapText="1"/>
    </xf>
    <xf numFmtId="0" fontId="196" fillId="33" borderId="31" xfId="0" applyFont="1" applyFill="1" applyBorder="1" applyAlignment="1">
      <alignment horizontal="center" vertical="top" wrapText="1"/>
    </xf>
    <xf numFmtId="0" fontId="163" fillId="33" borderId="72" xfId="0" applyFont="1" applyFill="1" applyBorder="1" applyAlignment="1">
      <alignment horizontal="left" vertical="top" wrapText="1"/>
    </xf>
    <xf numFmtId="0" fontId="163" fillId="33" borderId="16" xfId="0" applyFont="1" applyFill="1" applyBorder="1" applyAlignment="1">
      <alignment horizontal="left" vertical="top" wrapText="1"/>
    </xf>
    <xf numFmtId="0" fontId="207" fillId="33" borderId="72" xfId="0" applyFont="1" applyFill="1" applyBorder="1" applyAlignment="1">
      <alignment horizontal="left" vertical="center" wrapText="1"/>
    </xf>
    <xf numFmtId="0" fontId="207" fillId="33" borderId="16" xfId="0" applyFont="1" applyFill="1" applyBorder="1" applyAlignment="1">
      <alignment horizontal="left" vertical="center" wrapText="1"/>
    </xf>
    <xf numFmtId="0" fontId="163" fillId="33" borderId="19" xfId="0" applyFont="1" applyFill="1" applyBorder="1" applyAlignment="1">
      <alignment horizontal="left" vertical="center" wrapText="1"/>
    </xf>
    <xf numFmtId="0" fontId="163" fillId="33" borderId="20" xfId="0" applyFont="1" applyFill="1" applyBorder="1" applyAlignment="1">
      <alignment horizontal="left" vertical="center" wrapText="1"/>
    </xf>
    <xf numFmtId="0" fontId="163" fillId="33" borderId="40" xfId="0" applyFont="1" applyFill="1" applyBorder="1" applyAlignment="1">
      <alignment horizontal="justify" vertical="top" wrapText="1"/>
    </xf>
    <xf numFmtId="0" fontId="163" fillId="33" borderId="53" xfId="0" applyFont="1" applyFill="1" applyBorder="1" applyAlignment="1">
      <alignment horizontal="justify" vertical="top"/>
    </xf>
    <xf numFmtId="0" fontId="163" fillId="33" borderId="82" xfId="0" applyFont="1" applyFill="1" applyBorder="1" applyAlignment="1">
      <alignment horizontal="justify" vertical="top"/>
    </xf>
    <xf numFmtId="0" fontId="163" fillId="33" borderId="31" xfId="0" applyFont="1" applyFill="1" applyBorder="1" applyAlignment="1">
      <alignment horizontal="justify" vertical="top"/>
    </xf>
    <xf numFmtId="0" fontId="164" fillId="33" borderId="78" xfId="0" applyFont="1" applyFill="1" applyBorder="1" applyAlignment="1">
      <alignment horizontal="center"/>
    </xf>
    <xf numFmtId="0" fontId="164" fillId="33" borderId="0" xfId="0" applyFont="1" applyFill="1" applyBorder="1" applyAlignment="1">
      <alignment horizontal="center"/>
    </xf>
    <xf numFmtId="0" fontId="164" fillId="33" borderId="16" xfId="0" applyFont="1" applyFill="1" applyBorder="1" applyAlignment="1">
      <alignment horizontal="center"/>
    </xf>
    <xf numFmtId="0" fontId="163" fillId="33" borderId="19" xfId="0" applyFont="1" applyFill="1" applyBorder="1" applyAlignment="1">
      <alignment horizontal="left" vertical="top" wrapText="1"/>
    </xf>
    <xf numFmtId="0" fontId="163" fillId="33" borderId="30" xfId="0" applyFont="1" applyFill="1" applyBorder="1" applyAlignment="1">
      <alignment horizontal="left" vertical="top" wrapText="1"/>
    </xf>
    <xf numFmtId="0" fontId="210" fillId="33" borderId="13" xfId="0" applyFont="1" applyFill="1" applyBorder="1" applyAlignment="1">
      <alignment horizontal="left"/>
    </xf>
    <xf numFmtId="0" fontId="210" fillId="33" borderId="0" xfId="0" applyFont="1" applyFill="1" applyBorder="1" applyAlignment="1">
      <alignment horizontal="left"/>
    </xf>
    <xf numFmtId="0" fontId="194" fillId="33" borderId="92" xfId="0" applyFont="1" applyFill="1" applyBorder="1" applyAlignment="1">
      <alignment horizontal="left" vertical="top" wrapText="1"/>
    </xf>
    <xf numFmtId="0" fontId="194" fillId="33" borderId="93" xfId="0" applyFont="1" applyFill="1" applyBorder="1" applyAlignment="1">
      <alignment horizontal="left" vertical="top" wrapText="1"/>
    </xf>
    <xf numFmtId="0" fontId="194" fillId="33" borderId="11" xfId="0" applyFont="1" applyFill="1" applyBorder="1" applyAlignment="1">
      <alignment horizontal="center"/>
    </xf>
    <xf numFmtId="0" fontId="194" fillId="33" borderId="56" xfId="0" applyFont="1" applyFill="1" applyBorder="1" applyAlignment="1">
      <alignment horizontal="center"/>
    </xf>
    <xf numFmtId="0" fontId="185" fillId="33" borderId="72" xfId="0" applyFont="1" applyFill="1" applyBorder="1" applyAlignment="1">
      <alignment horizontal="left" wrapText="1"/>
    </xf>
    <xf numFmtId="0" fontId="185" fillId="33" borderId="16" xfId="0" applyFont="1" applyFill="1" applyBorder="1" applyAlignment="1">
      <alignment horizontal="left" wrapText="1"/>
    </xf>
    <xf numFmtId="0" fontId="188" fillId="33" borderId="0" xfId="0" applyFont="1" applyFill="1" applyAlignment="1">
      <alignment horizontal="left" vertical="top" wrapText="1"/>
    </xf>
    <xf numFmtId="0" fontId="164" fillId="33" borderId="91" xfId="0" applyFont="1" applyFill="1" applyBorder="1" applyAlignment="1">
      <alignment horizontal="left" vertical="center" wrapText="1"/>
    </xf>
    <xf numFmtId="0" fontId="164" fillId="33" borderId="15" xfId="0" applyFont="1" applyFill="1" applyBorder="1" applyAlignment="1">
      <alignment horizontal="left" vertical="center" wrapText="1"/>
    </xf>
    <xf numFmtId="0" fontId="164" fillId="33" borderId="53" xfId="0" applyFont="1" applyFill="1" applyBorder="1" applyAlignment="1">
      <alignment horizontal="left" vertical="center" wrapText="1"/>
    </xf>
    <xf numFmtId="0" fontId="164" fillId="33" borderId="35" xfId="0" applyFont="1" applyFill="1" applyBorder="1" applyAlignment="1">
      <alignment horizontal="left" vertical="center" wrapText="1"/>
    </xf>
    <xf numFmtId="0" fontId="164" fillId="33" borderId="10" xfId="0" applyFont="1" applyFill="1" applyBorder="1" applyAlignment="1">
      <alignment horizontal="left" vertical="center" wrapText="1"/>
    </xf>
    <xf numFmtId="0" fontId="164" fillId="33" borderId="31" xfId="0" applyFont="1" applyFill="1" applyBorder="1" applyAlignment="1">
      <alignment horizontal="left" vertical="center" wrapText="1"/>
    </xf>
    <xf numFmtId="0" fontId="164" fillId="33" borderId="73" xfId="0" applyFont="1" applyFill="1" applyBorder="1" applyAlignment="1">
      <alignment horizontal="center" vertical="center"/>
    </xf>
    <xf numFmtId="0" fontId="164" fillId="33" borderId="64" xfId="0" applyFont="1" applyFill="1" applyBorder="1" applyAlignment="1">
      <alignment horizontal="center" vertical="center"/>
    </xf>
    <xf numFmtId="0" fontId="163" fillId="33" borderId="40" xfId="0" applyFont="1" applyFill="1" applyBorder="1" applyAlignment="1">
      <alignment horizontal="left" vertical="center" wrapText="1"/>
    </xf>
    <xf numFmtId="0" fontId="163" fillId="33" borderId="53" xfId="0" applyFont="1" applyFill="1" applyBorder="1" applyAlignment="1">
      <alignment horizontal="left" vertical="center" wrapText="1"/>
    </xf>
    <xf numFmtId="0" fontId="163" fillId="33" borderId="82" xfId="0" applyFont="1" applyFill="1" applyBorder="1" applyAlignment="1">
      <alignment horizontal="left" vertical="center" wrapText="1"/>
    </xf>
    <xf numFmtId="0" fontId="163" fillId="33" borderId="31" xfId="0" applyFont="1" applyFill="1" applyBorder="1" applyAlignment="1">
      <alignment horizontal="left" vertical="center" wrapText="1"/>
    </xf>
    <xf numFmtId="0" fontId="164" fillId="33" borderId="91" xfId="0" applyFont="1" applyFill="1" applyBorder="1" applyAlignment="1">
      <alignment horizontal="center" vertical="center" wrapText="1"/>
    </xf>
    <xf numFmtId="0" fontId="164" fillId="33" borderId="15" xfId="0" applyFont="1" applyFill="1" applyBorder="1" applyAlignment="1">
      <alignment horizontal="center" vertical="center" wrapText="1"/>
    </xf>
    <xf numFmtId="0" fontId="164" fillId="33" borderId="53" xfId="0" applyFont="1" applyFill="1" applyBorder="1" applyAlignment="1">
      <alignment horizontal="center" vertical="center" wrapText="1"/>
    </xf>
    <xf numFmtId="0" fontId="164" fillId="33" borderId="35" xfId="0" applyFont="1" applyFill="1" applyBorder="1" applyAlignment="1">
      <alignment horizontal="center" vertical="center" wrapText="1"/>
    </xf>
    <xf numFmtId="0" fontId="164" fillId="33" borderId="10" xfId="0" applyFont="1" applyFill="1" applyBorder="1" applyAlignment="1">
      <alignment horizontal="center" vertical="center" wrapText="1"/>
    </xf>
    <xf numFmtId="0" fontId="164" fillId="33" borderId="31" xfId="0" applyFont="1" applyFill="1" applyBorder="1" applyAlignment="1">
      <alignment horizontal="center" vertical="center" wrapText="1"/>
    </xf>
    <xf numFmtId="0" fontId="163" fillId="33" borderId="40" xfId="0" applyFont="1" applyFill="1" applyBorder="1" applyAlignment="1">
      <alignment horizontal="left" vertical="top" wrapText="1"/>
    </xf>
    <xf numFmtId="0" fontId="163" fillId="33" borderId="53" xfId="0" applyFont="1" applyFill="1" applyBorder="1" applyAlignment="1">
      <alignment horizontal="left" vertical="top" wrapText="1"/>
    </xf>
    <xf numFmtId="0" fontId="163" fillId="33" borderId="82" xfId="0" applyFont="1" applyFill="1" applyBorder="1" applyAlignment="1">
      <alignment horizontal="left" vertical="top" wrapText="1"/>
    </xf>
    <xf numFmtId="0" fontId="163" fillId="33" borderId="31" xfId="0" applyFont="1" applyFill="1" applyBorder="1" applyAlignment="1">
      <alignment horizontal="left" vertical="top" wrapText="1"/>
    </xf>
    <xf numFmtId="0" fontId="164" fillId="33" borderId="91" xfId="0" applyFont="1" applyFill="1" applyBorder="1" applyAlignment="1">
      <alignment horizontal="center"/>
    </xf>
    <xf numFmtId="0" fontId="164" fillId="33" borderId="15" xfId="0" applyFont="1" applyFill="1" applyBorder="1" applyAlignment="1">
      <alignment horizontal="center"/>
    </xf>
    <xf numFmtId="0" fontId="164" fillId="33" borderId="53" xfId="0" applyFont="1" applyFill="1" applyBorder="1" applyAlignment="1">
      <alignment horizontal="center"/>
    </xf>
    <xf numFmtId="0" fontId="164" fillId="33" borderId="35" xfId="0" applyFont="1" applyFill="1" applyBorder="1" applyAlignment="1">
      <alignment horizontal="center"/>
    </xf>
    <xf numFmtId="0" fontId="164" fillId="33" borderId="10" xfId="0" applyFont="1" applyFill="1" applyBorder="1" applyAlignment="1">
      <alignment horizontal="center"/>
    </xf>
    <xf numFmtId="0" fontId="164" fillId="33" borderId="31" xfId="0" applyFont="1" applyFill="1" applyBorder="1" applyAlignment="1">
      <alignment horizontal="center"/>
    </xf>
    <xf numFmtId="0" fontId="163" fillId="0" borderId="40" xfId="0" applyFont="1" applyBorder="1" applyAlignment="1">
      <alignment horizontal="left" vertical="center" wrapText="1"/>
    </xf>
    <xf numFmtId="0" fontId="163" fillId="0" borderId="53" xfId="0" applyFont="1" applyBorder="1" applyAlignment="1">
      <alignment horizontal="left" vertical="center" wrapText="1"/>
    </xf>
    <xf numFmtId="0" fontId="163" fillId="0" borderId="82" xfId="0" applyFont="1" applyBorder="1" applyAlignment="1">
      <alignment horizontal="left" vertical="center" wrapText="1"/>
    </xf>
    <xf numFmtId="0" fontId="163" fillId="0" borderId="31" xfId="0" applyFont="1" applyBorder="1" applyAlignment="1">
      <alignment horizontal="left" vertical="center" wrapText="1"/>
    </xf>
    <xf numFmtId="0" fontId="185" fillId="33" borderId="91" xfId="0" applyFont="1" applyFill="1" applyBorder="1" applyAlignment="1">
      <alignment horizontal="left" vertical="top" wrapText="1"/>
    </xf>
    <xf numFmtId="0" fontId="185" fillId="33" borderId="53" xfId="0" applyFont="1" applyFill="1" applyBorder="1" applyAlignment="1">
      <alignment horizontal="left" vertical="top" wrapText="1"/>
    </xf>
    <xf numFmtId="0" fontId="185" fillId="33" borderId="35" xfId="0" applyFont="1" applyFill="1" applyBorder="1" applyAlignment="1">
      <alignment horizontal="left" vertical="top" wrapText="1"/>
    </xf>
    <xf numFmtId="0" fontId="185" fillId="33" borderId="10" xfId="0" applyFont="1" applyFill="1" applyBorder="1" applyAlignment="1">
      <alignment horizontal="left" vertical="top" wrapText="1"/>
    </xf>
    <xf numFmtId="0" fontId="185" fillId="33" borderId="31" xfId="0" applyFont="1" applyFill="1" applyBorder="1" applyAlignment="1">
      <alignment horizontal="left" vertical="top" wrapText="1"/>
    </xf>
    <xf numFmtId="0" fontId="165" fillId="33" borderId="36" xfId="0" applyFont="1" applyFill="1" applyBorder="1" applyAlignment="1">
      <alignment horizontal="center"/>
    </xf>
    <xf numFmtId="0" fontId="165" fillId="33" borderId="11" xfId="0" applyFont="1" applyFill="1" applyBorder="1" applyAlignment="1">
      <alignment horizontal="center"/>
    </xf>
    <xf numFmtId="0" fontId="165" fillId="33" borderId="56" xfId="0" applyFont="1" applyFill="1" applyBorder="1" applyAlignment="1">
      <alignment horizontal="center"/>
    </xf>
    <xf numFmtId="0" fontId="165" fillId="33" borderId="36" xfId="0" applyFont="1" applyFill="1" applyBorder="1" applyAlignment="1">
      <alignment horizontal="center" vertical="center" wrapText="1"/>
    </xf>
    <xf numFmtId="0" fontId="165" fillId="33" borderId="11" xfId="0" applyFont="1" applyFill="1" applyBorder="1" applyAlignment="1">
      <alignment horizontal="center" vertical="center" wrapText="1"/>
    </xf>
    <xf numFmtId="0" fontId="165" fillId="33" borderId="56" xfId="0" applyFont="1" applyFill="1" applyBorder="1" applyAlignment="1">
      <alignment horizontal="center" vertical="center" wrapText="1"/>
    </xf>
    <xf numFmtId="0" fontId="164" fillId="33" borderId="36" xfId="0" applyFont="1" applyFill="1" applyBorder="1" applyAlignment="1">
      <alignment horizontal="left" vertical="center" wrapText="1"/>
    </xf>
    <xf numFmtId="0" fontId="164" fillId="33" borderId="11" xfId="0" applyFont="1" applyFill="1" applyBorder="1" applyAlignment="1">
      <alignment horizontal="left" vertical="center" wrapText="1"/>
    </xf>
    <xf numFmtId="0" fontId="164" fillId="33" borderId="56" xfId="0" applyFont="1" applyFill="1" applyBorder="1" applyAlignment="1">
      <alignment horizontal="left" vertical="center" wrapText="1"/>
    </xf>
    <xf numFmtId="0" fontId="211" fillId="33" borderId="36" xfId="0" applyFont="1" applyFill="1" applyBorder="1" applyAlignment="1">
      <alignment horizontal="center" vertical="center" wrapText="1"/>
    </xf>
    <xf numFmtId="0" fontId="211" fillId="33" borderId="11" xfId="0" applyFont="1" applyFill="1" applyBorder="1" applyAlignment="1">
      <alignment horizontal="center" vertical="center" wrapText="1"/>
    </xf>
    <xf numFmtId="0" fontId="164" fillId="33" borderId="76" xfId="0" applyFont="1" applyFill="1" applyBorder="1" applyAlignment="1">
      <alignment horizontal="center" vertical="center"/>
    </xf>
    <xf numFmtId="0" fontId="179" fillId="33" borderId="54" xfId="0" applyFont="1" applyFill="1" applyBorder="1" applyAlignment="1">
      <alignment horizontal="center" vertical="center"/>
    </xf>
    <xf numFmtId="0" fontId="163" fillId="33" borderId="76" xfId="0" applyFont="1" applyFill="1" applyBorder="1" applyAlignment="1">
      <alignment horizontal="center" vertical="center"/>
    </xf>
    <xf numFmtId="0" fontId="163" fillId="33" borderId="64" xfId="0" applyFont="1" applyFill="1" applyBorder="1" applyAlignment="1">
      <alignment horizontal="center" vertical="center"/>
    </xf>
    <xf numFmtId="0" fontId="164" fillId="0" borderId="91" xfId="0" applyFont="1" applyBorder="1" applyAlignment="1">
      <alignment horizontal="left" vertical="top" wrapText="1"/>
    </xf>
    <xf numFmtId="0" fontId="164" fillId="0" borderId="15" xfId="0" applyFont="1" applyBorder="1" applyAlignment="1">
      <alignment horizontal="left" vertical="top" wrapText="1"/>
    </xf>
    <xf numFmtId="0" fontId="164" fillId="0" borderId="53" xfId="0" applyFont="1" applyBorder="1" applyAlignment="1">
      <alignment horizontal="left" vertical="top" wrapText="1"/>
    </xf>
    <xf numFmtId="0" fontId="164" fillId="0" borderId="35" xfId="0" applyFont="1" applyBorder="1" applyAlignment="1">
      <alignment horizontal="left" vertical="top" wrapText="1"/>
    </xf>
    <xf numFmtId="0" fontId="164" fillId="0" borderId="10" xfId="0" applyFont="1" applyBorder="1" applyAlignment="1">
      <alignment horizontal="left" vertical="top" wrapText="1"/>
    </xf>
    <xf numFmtId="0" fontId="164" fillId="0" borderId="31" xfId="0" applyFont="1" applyBorder="1" applyAlignment="1">
      <alignment horizontal="left" vertical="top" wrapText="1"/>
    </xf>
    <xf numFmtId="0" fontId="185" fillId="33" borderId="94" xfId="0" applyFont="1" applyFill="1" applyBorder="1" applyAlignment="1">
      <alignment horizontal="left" vertical="center" wrapText="1"/>
    </xf>
    <xf numFmtId="0" fontId="185" fillId="33" borderId="57" xfId="0" applyFont="1" applyFill="1" applyBorder="1" applyAlignment="1">
      <alignment horizontal="left" vertical="center" wrapText="1"/>
    </xf>
    <xf numFmtId="0" fontId="195" fillId="33" borderId="95" xfId="0" applyFont="1" applyFill="1" applyBorder="1" applyAlignment="1">
      <alignment horizontal="center"/>
    </xf>
    <xf numFmtId="0" fontId="195" fillId="33" borderId="25" xfId="0" applyFont="1" applyFill="1" applyBorder="1" applyAlignment="1">
      <alignment horizontal="center"/>
    </xf>
    <xf numFmtId="0" fontId="195" fillId="33" borderId="96" xfId="0" applyFont="1" applyFill="1" applyBorder="1" applyAlignment="1">
      <alignment horizontal="center"/>
    </xf>
    <xf numFmtId="0" fontId="168" fillId="33" borderId="76" xfId="0" applyFont="1" applyFill="1" applyBorder="1" applyAlignment="1">
      <alignment horizontal="center" vertical="center"/>
    </xf>
    <xf numFmtId="0" fontId="168" fillId="33" borderId="64" xfId="0" applyFont="1" applyFill="1" applyBorder="1" applyAlignment="1">
      <alignment horizontal="center" vertical="center"/>
    </xf>
    <xf numFmtId="0" fontId="165" fillId="33" borderId="91" xfId="0" applyFont="1" applyFill="1" applyBorder="1" applyAlignment="1">
      <alignment horizontal="center"/>
    </xf>
    <xf numFmtId="0" fontId="165" fillId="33" borderId="15" xfId="0" applyFont="1" applyFill="1" applyBorder="1" applyAlignment="1">
      <alignment horizontal="center"/>
    </xf>
    <xf numFmtId="0" fontId="165" fillId="33" borderId="53" xfId="0" applyFont="1" applyFill="1" applyBorder="1" applyAlignment="1">
      <alignment horizontal="center"/>
    </xf>
    <xf numFmtId="0" fontId="194" fillId="33" borderId="25" xfId="0" applyFont="1" applyFill="1" applyBorder="1" applyAlignment="1">
      <alignment horizontal="center"/>
    </xf>
    <xf numFmtId="0" fontId="164" fillId="0" borderId="36" xfId="0" applyFont="1" applyBorder="1" applyAlignment="1">
      <alignment horizontal="left" vertical="center" wrapText="1"/>
    </xf>
    <xf numFmtId="0" fontId="164" fillId="0" borderId="11" xfId="0" applyFont="1" applyBorder="1" applyAlignment="1">
      <alignment horizontal="left" vertical="center" wrapText="1"/>
    </xf>
    <xf numFmtId="0" fontId="164" fillId="0" borderId="56" xfId="0" applyFont="1" applyBorder="1" applyAlignment="1">
      <alignment horizontal="left" vertical="center" wrapText="1"/>
    </xf>
    <xf numFmtId="0" fontId="163" fillId="0" borderId="27" xfId="0" applyFont="1" applyBorder="1" applyAlignment="1">
      <alignment horizontal="left" vertical="top" wrapText="1"/>
    </xf>
    <xf numFmtId="0" fontId="163" fillId="0" borderId="11" xfId="0" applyFont="1" applyBorder="1" applyAlignment="1">
      <alignment horizontal="left" vertical="top" wrapText="1"/>
    </xf>
    <xf numFmtId="0" fontId="163" fillId="0" borderId="56" xfId="0" applyFont="1" applyBorder="1" applyAlignment="1">
      <alignment horizontal="left" vertical="top" wrapText="1"/>
    </xf>
    <xf numFmtId="0" fontId="164" fillId="0" borderId="91" xfId="0" applyFont="1" applyBorder="1" applyAlignment="1">
      <alignment horizontal="left" vertical="center" wrapText="1"/>
    </xf>
    <xf numFmtId="0" fontId="164" fillId="0" borderId="15" xfId="0" applyFont="1" applyBorder="1" applyAlignment="1">
      <alignment horizontal="left" vertical="center" wrapText="1"/>
    </xf>
    <xf numFmtId="0" fontId="164" fillId="0" borderId="53" xfId="0" applyFont="1" applyBorder="1" applyAlignment="1">
      <alignment horizontal="left" vertical="center" wrapText="1"/>
    </xf>
    <xf numFmtId="0" fontId="164" fillId="0" borderId="35" xfId="0" applyFont="1" applyBorder="1" applyAlignment="1">
      <alignment horizontal="left" vertical="center" wrapText="1"/>
    </xf>
    <xf numFmtId="0" fontId="164" fillId="0" borderId="10" xfId="0" applyFont="1" applyBorder="1" applyAlignment="1">
      <alignment horizontal="left" vertical="center" wrapText="1"/>
    </xf>
    <xf numFmtId="0" fontId="164" fillId="0" borderId="31" xfId="0" applyFont="1" applyBorder="1" applyAlignment="1">
      <alignment horizontal="left" vertical="center" wrapText="1"/>
    </xf>
    <xf numFmtId="0" fontId="165" fillId="33" borderId="41" xfId="0" applyFont="1" applyFill="1" applyBorder="1" applyAlignment="1">
      <alignment horizontal="center"/>
    </xf>
    <xf numFmtId="0" fontId="196" fillId="33" borderId="61" xfId="0" applyFont="1" applyFill="1" applyBorder="1" applyAlignment="1">
      <alignment horizontal="left" vertical="center" wrapText="1"/>
    </xf>
    <xf numFmtId="0" fontId="196" fillId="33" borderId="11" xfId="0" applyFont="1" applyFill="1" applyBorder="1" applyAlignment="1">
      <alignment horizontal="left" vertical="center" wrapText="1"/>
    </xf>
    <xf numFmtId="0" fontId="196" fillId="33" borderId="56" xfId="0" applyFont="1" applyFill="1" applyBorder="1" applyAlignment="1">
      <alignment horizontal="left" vertical="center" wrapText="1"/>
    </xf>
    <xf numFmtId="0" fontId="163" fillId="33" borderId="97" xfId="0" applyFont="1" applyFill="1" applyBorder="1" applyAlignment="1">
      <alignment horizontal="center" vertical="center" wrapText="1"/>
    </xf>
    <xf numFmtId="0" fontId="163" fillId="33" borderId="23" xfId="0" applyFont="1" applyFill="1" applyBorder="1" applyAlignment="1">
      <alignment horizontal="center" vertical="center" wrapText="1"/>
    </xf>
    <xf numFmtId="0" fontId="163" fillId="33" borderId="98" xfId="0" applyFont="1" applyFill="1" applyBorder="1" applyAlignment="1">
      <alignment horizontal="center" vertical="center" wrapText="1"/>
    </xf>
    <xf numFmtId="0" fontId="168" fillId="33" borderId="26" xfId="0" applyFont="1" applyFill="1" applyBorder="1" applyAlignment="1">
      <alignment horizontal="center" vertical="center"/>
    </xf>
    <xf numFmtId="0" fontId="168" fillId="33" borderId="41" xfId="0" applyFont="1" applyFill="1" applyBorder="1" applyAlignment="1">
      <alignment horizontal="center" vertical="center"/>
    </xf>
    <xf numFmtId="0" fontId="168" fillId="33" borderId="99" xfId="0" applyFont="1" applyFill="1" applyBorder="1" applyAlignment="1">
      <alignment horizontal="center" vertical="center"/>
    </xf>
    <xf numFmtId="0" fontId="211" fillId="33" borderId="41" xfId="0" applyFont="1" applyFill="1" applyBorder="1" applyAlignment="1">
      <alignment horizontal="center" vertical="center"/>
    </xf>
    <xf numFmtId="0" fontId="177" fillId="35" borderId="28" xfId="0" applyFont="1" applyFill="1" applyBorder="1" applyAlignment="1">
      <alignment horizontal="center"/>
    </xf>
    <xf numFmtId="0" fontId="196" fillId="0" borderId="61" xfId="0" applyFont="1" applyBorder="1" applyAlignment="1">
      <alignment horizontal="left" vertical="top" wrapText="1"/>
    </xf>
    <xf numFmtId="0" fontId="196" fillId="0" borderId="11" xfId="0" applyFont="1" applyBorder="1" applyAlignment="1">
      <alignment horizontal="left" vertical="top" wrapText="1"/>
    </xf>
    <xf numFmtId="0" fontId="196" fillId="0" borderId="56" xfId="0" applyFont="1" applyBorder="1" applyAlignment="1">
      <alignment horizontal="left" vertical="top" wrapText="1"/>
    </xf>
    <xf numFmtId="0" fontId="165" fillId="33" borderId="41" xfId="0" applyFont="1" applyFill="1" applyBorder="1" applyAlignment="1">
      <alignment horizontal="center" vertical="center"/>
    </xf>
    <xf numFmtId="0" fontId="178" fillId="0" borderId="19" xfId="0" applyFont="1" applyBorder="1" applyAlignment="1">
      <alignment horizontal="left" vertical="center" wrapText="1"/>
    </xf>
    <xf numFmtId="0" fontId="178" fillId="0" borderId="30" xfId="0" applyFont="1" applyBorder="1" applyAlignment="1">
      <alignment horizontal="left" vertical="center" wrapText="1"/>
    </xf>
    <xf numFmtId="0" fontId="178" fillId="0" borderId="20" xfId="0" applyFont="1" applyBorder="1" applyAlignment="1">
      <alignment horizontal="left" vertical="center" wrapText="1"/>
    </xf>
    <xf numFmtId="0" fontId="168" fillId="33" borderId="22" xfId="0" applyFont="1" applyFill="1" applyBorder="1" applyAlignment="1">
      <alignment horizontal="center" vertical="center"/>
    </xf>
    <xf numFmtId="0" fontId="168" fillId="33" borderId="23" xfId="0" applyFont="1" applyFill="1" applyBorder="1" applyAlignment="1">
      <alignment horizontal="center" vertical="center"/>
    </xf>
    <xf numFmtId="0" fontId="165" fillId="33" borderId="23" xfId="0" applyFont="1" applyFill="1" applyBorder="1" applyAlignment="1">
      <alignment horizontal="center" vertical="center"/>
    </xf>
    <xf numFmtId="0" fontId="165" fillId="33" borderId="24" xfId="0" applyFont="1" applyFill="1" applyBorder="1" applyAlignment="1">
      <alignment horizontal="center" vertical="center"/>
    </xf>
    <xf numFmtId="0" fontId="163" fillId="33" borderId="27" xfId="0" applyFont="1" applyFill="1" applyBorder="1" applyAlignment="1">
      <alignment horizontal="left" vertical="top" wrapText="1"/>
    </xf>
    <xf numFmtId="0" fontId="163" fillId="33" borderId="11" xfId="0" applyFont="1" applyFill="1" applyBorder="1" applyAlignment="1">
      <alignment horizontal="left" vertical="top" wrapText="1"/>
    </xf>
    <xf numFmtId="0" fontId="163" fillId="33" borderId="56" xfId="0" applyFont="1" applyFill="1" applyBorder="1" applyAlignment="1">
      <alignment horizontal="left" vertical="top" wrapText="1"/>
    </xf>
    <xf numFmtId="0" fontId="212" fillId="33" borderId="100" xfId="0" applyFont="1" applyFill="1" applyBorder="1" applyAlignment="1">
      <alignment horizontal="left" vertical="center"/>
    </xf>
    <xf numFmtId="0" fontId="212" fillId="33" borderId="57" xfId="0" applyFont="1" applyFill="1" applyBorder="1" applyAlignment="1">
      <alignment horizontal="left" vertical="center"/>
    </xf>
    <xf numFmtId="0" fontId="212" fillId="33" borderId="101" xfId="0" applyFont="1" applyFill="1" applyBorder="1" applyAlignment="1">
      <alignment horizontal="left" vertical="center"/>
    </xf>
    <xf numFmtId="0" fontId="178" fillId="33" borderId="30" xfId="0" applyFont="1" applyFill="1" applyBorder="1" applyAlignment="1">
      <alignment horizontal="left" vertical="center" wrapText="1"/>
    </xf>
    <xf numFmtId="0" fontId="164" fillId="33" borderId="94" xfId="0" applyFont="1" applyFill="1" applyBorder="1" applyAlignment="1">
      <alignment horizontal="center"/>
    </xf>
    <xf numFmtId="0" fontId="164" fillId="33" borderId="57" xfId="0" applyFont="1" applyFill="1" applyBorder="1" applyAlignment="1">
      <alignment horizontal="center"/>
    </xf>
    <xf numFmtId="0" fontId="164" fillId="33" borderId="101" xfId="0" applyFont="1" applyFill="1" applyBorder="1" applyAlignment="1">
      <alignment horizontal="center"/>
    </xf>
    <xf numFmtId="0" fontId="164" fillId="0" borderId="102" xfId="0" applyFont="1" applyBorder="1" applyAlignment="1">
      <alignment horizontal="left" vertical="center"/>
    </xf>
    <xf numFmtId="0" fontId="164" fillId="0" borderId="103" xfId="0" applyFont="1" applyBorder="1" applyAlignment="1">
      <alignment horizontal="left" vertical="center"/>
    </xf>
    <xf numFmtId="0" fontId="164" fillId="35" borderId="73" xfId="0" applyFont="1" applyFill="1" applyBorder="1" applyAlignment="1">
      <alignment horizontal="center" vertical="center"/>
    </xf>
    <xf numFmtId="0" fontId="164" fillId="35" borderId="104" xfId="0" applyFont="1" applyFill="1" applyBorder="1" applyAlignment="1">
      <alignment horizontal="center" vertical="center"/>
    </xf>
    <xf numFmtId="0" fontId="178" fillId="0" borderId="17" xfId="0" applyFont="1" applyBorder="1" applyAlignment="1">
      <alignment horizontal="left" vertical="top" wrapText="1"/>
    </xf>
    <xf numFmtId="0" fontId="168" fillId="33" borderId="24" xfId="0" applyFont="1" applyFill="1" applyBorder="1" applyAlignment="1">
      <alignment horizontal="center" vertical="center"/>
    </xf>
    <xf numFmtId="0" fontId="178" fillId="33" borderId="19" xfId="0" applyFont="1" applyFill="1" applyBorder="1" applyAlignment="1">
      <alignment horizontal="left" vertical="center" wrapText="1"/>
    </xf>
    <xf numFmtId="0" fontId="178" fillId="33" borderId="20" xfId="0" applyFont="1" applyFill="1" applyBorder="1" applyAlignment="1">
      <alignment horizontal="left" vertical="center" wrapText="1"/>
    </xf>
    <xf numFmtId="0" fontId="168" fillId="33" borderId="62" xfId="0" applyFont="1" applyFill="1" applyBorder="1" applyAlignment="1">
      <alignment horizontal="center" vertical="center"/>
    </xf>
    <xf numFmtId="0" fontId="168" fillId="33" borderId="0" xfId="0" applyFont="1" applyFill="1" applyBorder="1" applyAlignment="1">
      <alignment horizontal="center" vertical="center"/>
    </xf>
    <xf numFmtId="0" fontId="163" fillId="33" borderId="61" xfId="0" applyFont="1" applyFill="1" applyBorder="1" applyAlignment="1">
      <alignment horizontal="left" vertical="center" wrapText="1"/>
    </xf>
    <xf numFmtId="0" fontId="163" fillId="33" borderId="11" xfId="0" applyFont="1" applyFill="1" applyBorder="1" applyAlignment="1">
      <alignment horizontal="left" vertical="center" wrapText="1"/>
    </xf>
    <xf numFmtId="0" fontId="163" fillId="33" borderId="56" xfId="0" applyFont="1" applyFill="1" applyBorder="1" applyAlignment="1">
      <alignment horizontal="left" vertical="center" wrapText="1"/>
    </xf>
    <xf numFmtId="0" fontId="164" fillId="33" borderId="0" xfId="0" applyFont="1" applyFill="1" applyAlignment="1">
      <alignment horizontal="left"/>
    </xf>
    <xf numFmtId="0" fontId="164" fillId="0" borderId="91" xfId="0" applyFont="1" applyBorder="1" applyAlignment="1">
      <alignment horizontal="center" vertical="center"/>
    </xf>
    <xf numFmtId="0" fontId="164" fillId="0" borderId="15" xfId="0" applyFont="1" applyBorder="1" applyAlignment="1">
      <alignment horizontal="center" vertical="center"/>
    </xf>
    <xf numFmtId="0" fontId="164" fillId="0" borderId="53" xfId="0" applyFont="1" applyBorder="1" applyAlignment="1">
      <alignment horizontal="center" vertical="center"/>
    </xf>
    <xf numFmtId="0" fontId="164" fillId="0" borderId="35" xfId="0" applyFont="1" applyBorder="1" applyAlignment="1">
      <alignment horizontal="center" vertical="center"/>
    </xf>
    <xf numFmtId="0" fontId="164" fillId="0" borderId="10" xfId="0" applyFont="1" applyBorder="1" applyAlignment="1">
      <alignment horizontal="center" vertical="center"/>
    </xf>
    <xf numFmtId="0" fontId="164" fillId="0" borderId="31" xfId="0" applyFont="1" applyBorder="1" applyAlignment="1">
      <alignment horizontal="center" vertical="center"/>
    </xf>
    <xf numFmtId="0" fontId="164" fillId="0" borderId="105" xfId="0" applyFont="1" applyBorder="1" applyAlignment="1">
      <alignment horizontal="center" vertical="center"/>
    </xf>
    <xf numFmtId="0" fontId="164" fillId="0" borderId="80" xfId="0" applyFont="1" applyBorder="1" applyAlignment="1">
      <alignment horizontal="center" vertical="center"/>
    </xf>
    <xf numFmtId="0" fontId="212" fillId="0" borderId="40" xfId="0" applyFont="1" applyBorder="1" applyAlignment="1">
      <alignment horizontal="left" vertical="center" wrapText="1"/>
    </xf>
    <xf numFmtId="0" fontId="212" fillId="0" borderId="15" xfId="0" applyFont="1" applyBorder="1" applyAlignment="1">
      <alignment horizontal="left" vertical="center" wrapText="1"/>
    </xf>
    <xf numFmtId="0" fontId="212" fillId="0" borderId="53" xfId="0" applyFont="1" applyBorder="1" applyAlignment="1">
      <alignment horizontal="left" vertical="center" wrapText="1"/>
    </xf>
    <xf numFmtId="0" fontId="212" fillId="0" borderId="82" xfId="0" applyFont="1" applyBorder="1" applyAlignment="1">
      <alignment horizontal="left" vertical="center" wrapText="1"/>
    </xf>
    <xf numFmtId="0" fontId="212" fillId="0" borderId="10" xfId="0" applyFont="1" applyBorder="1" applyAlignment="1">
      <alignment horizontal="left" vertical="center" wrapText="1"/>
    </xf>
    <xf numFmtId="0" fontId="212" fillId="0" borderId="31" xfId="0" applyFont="1" applyBorder="1" applyAlignment="1">
      <alignment horizontal="left" vertical="center" wrapText="1"/>
    </xf>
    <xf numFmtId="0" fontId="33" fillId="0" borderId="0" xfId="0" applyFont="1" applyAlignment="1">
      <alignment horizontal="left"/>
    </xf>
    <xf numFmtId="0" fontId="38" fillId="0" borderId="106" xfId="0" applyFont="1" applyBorder="1" applyAlignment="1">
      <alignment horizontal="center" vertical="center" wrapText="1"/>
    </xf>
    <xf numFmtId="0" fontId="38" fillId="0" borderId="107" xfId="0" applyFont="1" applyBorder="1" applyAlignment="1">
      <alignment horizontal="center" vertical="center" wrapText="1"/>
    </xf>
    <xf numFmtId="0" fontId="38" fillId="0" borderId="108" xfId="0" applyFont="1" applyBorder="1" applyAlignment="1">
      <alignment horizontal="center" vertical="center" wrapText="1"/>
    </xf>
    <xf numFmtId="0" fontId="49" fillId="0" borderId="102" xfId="0" applyFont="1" applyBorder="1" applyAlignment="1">
      <alignment horizontal="left" vertical="center" wrapText="1"/>
    </xf>
    <xf numFmtId="0" fontId="49" fillId="0" borderId="63" xfId="0" applyFont="1" applyBorder="1" applyAlignment="1">
      <alignment horizontal="left" vertical="center" wrapText="1"/>
    </xf>
    <xf numFmtId="0" fontId="45" fillId="0" borderId="73" xfId="0" applyFont="1" applyBorder="1" applyAlignment="1">
      <alignment horizontal="center" vertical="center"/>
    </xf>
    <xf numFmtId="0" fontId="45" fillId="0" borderId="64" xfId="0" applyFont="1" applyBorder="1" applyAlignment="1">
      <alignment horizontal="center" vertical="center"/>
    </xf>
    <xf numFmtId="0" fontId="20" fillId="0" borderId="91" xfId="0" applyFont="1" applyBorder="1" applyAlignment="1">
      <alignment horizontal="center"/>
    </xf>
    <xf numFmtId="0" fontId="20" fillId="0" borderId="15" xfId="0" applyFont="1" applyBorder="1" applyAlignment="1">
      <alignment horizontal="center"/>
    </xf>
    <xf numFmtId="0" fontId="20" fillId="0" borderId="53" xfId="0" applyFont="1" applyBorder="1" applyAlignment="1">
      <alignment horizontal="center"/>
    </xf>
    <xf numFmtId="0" fontId="20" fillId="0" borderId="35" xfId="0" applyFont="1" applyBorder="1" applyAlignment="1">
      <alignment horizontal="center"/>
    </xf>
    <xf numFmtId="0" fontId="20" fillId="0" borderId="10" xfId="0" applyFont="1" applyBorder="1" applyAlignment="1">
      <alignment horizontal="center"/>
    </xf>
    <xf numFmtId="0" fontId="20" fillId="0" borderId="31" xfId="0" applyFont="1" applyBorder="1" applyAlignment="1">
      <alignment horizontal="center"/>
    </xf>
    <xf numFmtId="0" fontId="45" fillId="0" borderId="76" xfId="0" applyFont="1" applyBorder="1" applyAlignment="1">
      <alignment horizontal="center" vertical="center"/>
    </xf>
    <xf numFmtId="0" fontId="20" fillId="0" borderId="29" xfId="0" applyFont="1" applyBorder="1" applyAlignment="1">
      <alignment horizontal="left" vertical="top" wrapText="1"/>
    </xf>
    <xf numFmtId="0" fontId="20" fillId="0" borderId="102" xfId="0" applyFont="1" applyBorder="1" applyAlignment="1">
      <alignment horizontal="left" vertical="top" wrapText="1"/>
    </xf>
    <xf numFmtId="0" fontId="45" fillId="0" borderId="40" xfId="0" applyFont="1" applyBorder="1" applyAlignment="1">
      <alignment horizontal="center" vertical="center"/>
    </xf>
    <xf numFmtId="0" fontId="45" fillId="0" borderId="21" xfId="0" applyFont="1" applyBorder="1" applyAlignment="1">
      <alignment horizontal="center" vertical="center"/>
    </xf>
    <xf numFmtId="0" fontId="45" fillId="0" borderId="109" xfId="0" applyFont="1" applyBorder="1" applyAlignment="1">
      <alignment horizontal="center" vertical="center"/>
    </xf>
    <xf numFmtId="0" fontId="20" fillId="0" borderId="78" xfId="0" applyFont="1" applyBorder="1" applyAlignment="1">
      <alignment horizontal="center"/>
    </xf>
    <xf numFmtId="0" fontId="20" fillId="0" borderId="0" xfId="0" applyFont="1" applyBorder="1" applyAlignment="1">
      <alignment horizontal="center"/>
    </xf>
    <xf numFmtId="0" fontId="45" fillId="0" borderId="110" xfId="0" applyFont="1" applyBorder="1" applyAlignment="1">
      <alignment horizontal="center" vertical="center"/>
    </xf>
    <xf numFmtId="0" fontId="20" fillId="0" borderId="63" xfId="0" applyFont="1" applyBorder="1" applyAlignment="1">
      <alignment horizontal="left" vertical="top" wrapText="1"/>
    </xf>
    <xf numFmtId="0" fontId="51" fillId="0" borderId="29" xfId="0" applyFont="1" applyBorder="1" applyAlignment="1">
      <alignment horizontal="left" vertical="top" wrapText="1"/>
    </xf>
    <xf numFmtId="0" fontId="51" fillId="0" borderId="102" xfId="0" applyFont="1" applyBorder="1" applyAlignment="1">
      <alignment horizontal="left" vertical="top" wrapText="1"/>
    </xf>
    <xf numFmtId="0" fontId="38" fillId="0" borderId="111" xfId="0" applyFont="1" applyBorder="1" applyAlignment="1">
      <alignment horizontal="center" vertical="center"/>
    </xf>
    <xf numFmtId="0" fontId="38" fillId="0" borderId="108" xfId="0" applyFont="1" applyBorder="1" applyAlignment="1">
      <alignment horizontal="center" vertical="center"/>
    </xf>
    <xf numFmtId="0" fontId="37" fillId="0" borderId="27" xfId="0" applyFont="1" applyBorder="1" applyAlignment="1">
      <alignment horizontal="left" vertical="top" wrapText="1"/>
    </xf>
    <xf numFmtId="0" fontId="37" fillId="0" borderId="56" xfId="0" applyFont="1" applyBorder="1" applyAlignment="1">
      <alignment horizontal="left" vertical="top" wrapText="1"/>
    </xf>
    <xf numFmtId="0" fontId="37" fillId="0" borderId="27" xfId="0" applyFont="1" applyBorder="1" applyAlignment="1">
      <alignment horizontal="left" wrapText="1"/>
    </xf>
    <xf numFmtId="0" fontId="37" fillId="0" borderId="56" xfId="0" applyFont="1" applyBorder="1" applyAlignment="1">
      <alignment horizontal="left" wrapText="1"/>
    </xf>
    <xf numFmtId="0" fontId="20" fillId="0" borderId="25" xfId="0" applyFont="1" applyBorder="1" applyAlignment="1">
      <alignment horizontal="center"/>
    </xf>
    <xf numFmtId="0" fontId="20" fillId="0" borderId="23" xfId="0" applyFont="1" applyBorder="1" applyAlignment="1">
      <alignment horizontal="center"/>
    </xf>
    <xf numFmtId="0" fontId="20" fillId="0" borderId="79" xfId="0" applyFont="1" applyBorder="1" applyAlignment="1">
      <alignment horizontal="left" vertical="top" wrapText="1"/>
    </xf>
    <xf numFmtId="0" fontId="20" fillId="0" borderId="78" xfId="0" applyFont="1" applyBorder="1" applyAlignment="1">
      <alignment horizontal="left" vertical="top" wrapText="1"/>
    </xf>
    <xf numFmtId="0" fontId="20" fillId="0" borderId="34" xfId="0" applyFont="1" applyBorder="1" applyAlignment="1">
      <alignment horizontal="left" vertical="top" wrapText="1"/>
    </xf>
    <xf numFmtId="0" fontId="45" fillId="0" borderId="71" xfId="0" applyFont="1" applyBorder="1" applyAlignment="1">
      <alignment horizontal="center" vertical="center"/>
    </xf>
    <xf numFmtId="0" fontId="45" fillId="0" borderId="104" xfId="0" applyFont="1" applyBorder="1" applyAlignment="1">
      <alignment horizontal="center" vertical="center"/>
    </xf>
    <xf numFmtId="0" fontId="201" fillId="33" borderId="91" xfId="0" applyFont="1" applyFill="1" applyBorder="1" applyAlignment="1">
      <alignment horizontal="center"/>
    </xf>
    <xf numFmtId="0" fontId="201" fillId="33" borderId="15" xfId="0" applyFont="1" applyFill="1" applyBorder="1" applyAlignment="1">
      <alignment horizontal="center"/>
    </xf>
    <xf numFmtId="0" fontId="201" fillId="33" borderId="53" xfId="0" applyFont="1" applyFill="1" applyBorder="1" applyAlignment="1">
      <alignment horizontal="center"/>
    </xf>
    <xf numFmtId="0" fontId="201" fillId="33" borderId="78" xfId="0" applyFont="1" applyFill="1" applyBorder="1" applyAlignment="1">
      <alignment horizontal="center"/>
    </xf>
    <xf numFmtId="0" fontId="201" fillId="33" borderId="0" xfId="0" applyFont="1" applyFill="1" applyBorder="1" applyAlignment="1">
      <alignment horizontal="center"/>
    </xf>
    <xf numFmtId="0" fontId="201" fillId="33" borderId="16" xfId="0" applyFont="1" applyFill="1" applyBorder="1" applyAlignment="1">
      <alignment horizontal="center"/>
    </xf>
    <xf numFmtId="0" fontId="201" fillId="33" borderId="35" xfId="0" applyFont="1" applyFill="1" applyBorder="1" applyAlignment="1">
      <alignment horizontal="center"/>
    </xf>
    <xf numFmtId="0" fontId="201" fillId="33" borderId="10" xfId="0" applyFont="1" applyFill="1" applyBorder="1" applyAlignment="1">
      <alignment horizontal="center"/>
    </xf>
    <xf numFmtId="0" fontId="201" fillId="33" borderId="31" xfId="0" applyFont="1" applyFill="1" applyBorder="1" applyAlignment="1">
      <alignment horizontal="center"/>
    </xf>
    <xf numFmtId="0" fontId="20" fillId="0" borderId="29" xfId="0" applyFont="1" applyFill="1" applyBorder="1" applyAlignment="1">
      <alignment horizontal="left" vertical="top" wrapText="1"/>
    </xf>
    <xf numFmtId="0" fontId="20" fillId="0" borderId="102" xfId="0" applyFont="1" applyFill="1" applyBorder="1" applyAlignment="1">
      <alignment horizontal="left" vertical="top" wrapText="1"/>
    </xf>
    <xf numFmtId="0" fontId="20" fillId="0" borderId="103" xfId="0" applyFont="1" applyFill="1" applyBorder="1" applyAlignment="1">
      <alignment horizontal="left" vertical="top" wrapText="1"/>
    </xf>
    <xf numFmtId="0" fontId="33" fillId="33" borderId="0" xfId="0" applyFont="1" applyFill="1" applyAlignment="1">
      <alignment horizontal="center"/>
    </xf>
    <xf numFmtId="0" fontId="20" fillId="33" borderId="0" xfId="0" applyFont="1" applyFill="1" applyAlignment="1">
      <alignment horizontal="center"/>
    </xf>
    <xf numFmtId="0" fontId="20" fillId="0" borderId="0" xfId="0" applyFont="1" applyAlignment="1">
      <alignment horizontal="center"/>
    </xf>
    <xf numFmtId="0" fontId="39" fillId="0" borderId="0" xfId="0" applyFont="1" applyAlignment="1">
      <alignment horizontal="left" vertical="top" wrapText="1"/>
    </xf>
    <xf numFmtId="0" fontId="37" fillId="0" borderId="40" xfId="0" applyFont="1" applyBorder="1" applyAlignment="1">
      <alignment horizontal="left" vertical="top" wrapText="1"/>
    </xf>
    <xf numFmtId="0" fontId="37" fillId="0" borderId="15" xfId="0" applyFont="1" applyBorder="1" applyAlignment="1">
      <alignment horizontal="left" vertical="top" wrapText="1"/>
    </xf>
    <xf numFmtId="0" fontId="37" fillId="0" borderId="53" xfId="0" applyFont="1" applyBorder="1" applyAlignment="1">
      <alignment horizontal="left" vertical="top" wrapText="1"/>
    </xf>
    <xf numFmtId="0" fontId="37" fillId="0" borderId="21" xfId="0" applyFont="1" applyBorder="1" applyAlignment="1">
      <alignment horizontal="left" vertical="top" wrapText="1"/>
    </xf>
    <xf numFmtId="0" fontId="37" fillId="0" borderId="0" xfId="0" applyFont="1" applyBorder="1" applyAlignment="1">
      <alignment horizontal="left" vertical="top" wrapText="1"/>
    </xf>
    <xf numFmtId="0" fontId="37" fillId="0" borderId="16" xfId="0" applyFont="1" applyBorder="1" applyAlignment="1">
      <alignment horizontal="left" vertical="top" wrapText="1"/>
    </xf>
    <xf numFmtId="0" fontId="37" fillId="0" borderId="82" xfId="0" applyFont="1" applyBorder="1" applyAlignment="1">
      <alignment horizontal="left" vertical="top" wrapText="1"/>
    </xf>
    <xf numFmtId="0" fontId="37" fillId="0" borderId="10" xfId="0" applyFont="1" applyBorder="1" applyAlignment="1">
      <alignment horizontal="left" vertical="top" wrapText="1"/>
    </xf>
    <xf numFmtId="0" fontId="37" fillId="0" borderId="31" xfId="0" applyFont="1" applyBorder="1" applyAlignment="1">
      <alignment horizontal="left" vertical="top" wrapText="1"/>
    </xf>
    <xf numFmtId="0" fontId="33" fillId="0" borderId="0" xfId="0" applyFont="1" applyAlignment="1">
      <alignment horizontal="center" vertical="center"/>
    </xf>
    <xf numFmtId="1" fontId="168" fillId="33" borderId="15" xfId="0" applyNumberFormat="1" applyFont="1" applyFill="1" applyBorder="1" applyAlignment="1">
      <alignment horizontal="center"/>
    </xf>
    <xf numFmtId="1" fontId="168" fillId="33" borderId="0" xfId="0" applyNumberFormat="1" applyFont="1" applyFill="1" applyBorder="1" applyAlignment="1">
      <alignment horizontal="center"/>
    </xf>
    <xf numFmtId="0" fontId="164" fillId="33" borderId="16" xfId="0" applyFont="1" applyFill="1" applyBorder="1" applyAlignment="1">
      <alignment horizontal="left" vertical="center" wrapText="1"/>
    </xf>
    <xf numFmtId="185" fontId="168" fillId="33" borderId="30" xfId="0" applyNumberFormat="1" applyFont="1" applyFill="1" applyBorder="1" applyAlignment="1">
      <alignment horizontal="center" vertical="center"/>
    </xf>
    <xf numFmtId="0" fontId="165" fillId="0" borderId="41" xfId="0" applyFont="1" applyBorder="1" applyAlignment="1">
      <alignment horizontal="center"/>
    </xf>
    <xf numFmtId="0" fontId="163" fillId="33" borderId="0" xfId="0" applyFont="1" applyFill="1" applyBorder="1" applyAlignment="1">
      <alignment horizontal="left" wrapText="1"/>
    </xf>
    <xf numFmtId="0" fontId="163" fillId="33" borderId="0" xfId="0" applyFont="1" applyFill="1" applyBorder="1" applyAlignment="1">
      <alignment horizontal="left" vertical="center" wrapText="1"/>
    </xf>
    <xf numFmtId="0" fontId="165" fillId="33" borderId="21" xfId="0" applyFont="1" applyFill="1" applyBorder="1" applyAlignment="1">
      <alignment horizontal="center"/>
    </xf>
    <xf numFmtId="0" fontId="165" fillId="33" borderId="0" xfId="0" applyFont="1" applyFill="1" applyBorder="1" applyAlignment="1">
      <alignment horizontal="center"/>
    </xf>
    <xf numFmtId="185" fontId="168" fillId="33" borderId="82" xfId="0" applyNumberFormat="1" applyFont="1" applyFill="1" applyBorder="1" applyAlignment="1">
      <alignment horizontal="center"/>
    </xf>
    <xf numFmtId="185" fontId="168" fillId="33" borderId="10" xfId="0" applyNumberFormat="1" applyFont="1" applyFill="1" applyBorder="1" applyAlignment="1">
      <alignment horizontal="center"/>
    </xf>
    <xf numFmtId="0" fontId="213" fillId="33" borderId="0" xfId="0" applyFont="1" applyFill="1" applyBorder="1" applyAlignment="1">
      <alignment horizontal="center" vertical="center" wrapText="1"/>
    </xf>
    <xf numFmtId="185" fontId="168" fillId="33" borderId="0" xfId="0" applyNumberFormat="1" applyFont="1" applyFill="1" applyBorder="1" applyAlignment="1">
      <alignment horizontal="center" vertical="center"/>
    </xf>
    <xf numFmtId="0" fontId="165" fillId="0" borderId="0" xfId="0" applyFont="1" applyBorder="1" applyAlignment="1">
      <alignment horizontal="center"/>
    </xf>
    <xf numFmtId="185" fontId="163" fillId="33" borderId="30" xfId="0" applyNumberFormat="1" applyFont="1" applyFill="1" applyBorder="1" applyAlignment="1">
      <alignment horizontal="center" vertical="center"/>
    </xf>
    <xf numFmtId="0" fontId="196" fillId="33" borderId="0" xfId="0" applyFont="1" applyFill="1" applyBorder="1" applyAlignment="1">
      <alignment horizontal="left" vertical="top" wrapText="1"/>
    </xf>
    <xf numFmtId="0" fontId="164" fillId="33" borderId="16" xfId="0" applyFont="1" applyFill="1" applyBorder="1" applyAlignment="1">
      <alignment horizontal="left" vertical="top" wrapText="1"/>
    </xf>
    <xf numFmtId="0" fontId="164" fillId="33" borderId="0" xfId="0" applyFont="1" applyFill="1" applyBorder="1" applyAlignment="1">
      <alignment horizontal="center"/>
    </xf>
    <xf numFmtId="0" fontId="178" fillId="33" borderId="11" xfId="0" applyFont="1" applyFill="1" applyBorder="1" applyAlignment="1">
      <alignment horizontal="left" wrapText="1"/>
    </xf>
    <xf numFmtId="0" fontId="178" fillId="33" borderId="11" xfId="0" applyFont="1" applyFill="1" applyBorder="1" applyAlignment="1">
      <alignment horizontal="left"/>
    </xf>
    <xf numFmtId="0" fontId="178" fillId="33" borderId="56" xfId="0" applyFont="1" applyFill="1" applyBorder="1" applyAlignment="1">
      <alignment horizontal="left"/>
    </xf>
    <xf numFmtId="0" fontId="163" fillId="33" borderId="0" xfId="0" applyFont="1" applyFill="1" applyAlignment="1">
      <alignment horizontal="left" wrapText="1"/>
    </xf>
    <xf numFmtId="0" fontId="191" fillId="33" borderId="0" xfId="0" applyFont="1" applyFill="1" applyAlignment="1">
      <alignment horizontal="center" vertical="top"/>
    </xf>
    <xf numFmtId="185" fontId="163" fillId="33" borderId="19" xfId="0" applyNumberFormat="1" applyFont="1" applyFill="1" applyBorder="1" applyAlignment="1">
      <alignment horizontal="center" vertical="center"/>
    </xf>
    <xf numFmtId="185" fontId="168" fillId="33" borderId="21" xfId="0" applyNumberFormat="1" applyFont="1" applyFill="1" applyBorder="1" applyAlignment="1">
      <alignment horizontal="center" vertical="center"/>
    </xf>
    <xf numFmtId="0" fontId="185" fillId="33" borderId="27" xfId="0" applyFont="1" applyFill="1" applyBorder="1" applyAlignment="1">
      <alignment horizontal="center" vertical="center"/>
    </xf>
    <xf numFmtId="0" fontId="185" fillId="33" borderId="11" xfId="0" applyFont="1" applyFill="1" applyBorder="1" applyAlignment="1">
      <alignment horizontal="center" vertical="center"/>
    </xf>
    <xf numFmtId="0" fontId="185" fillId="33" borderId="56" xfId="0" applyFont="1" applyFill="1" applyBorder="1" applyAlignment="1">
      <alignment horizontal="center" vertical="center"/>
    </xf>
    <xf numFmtId="0" fontId="163" fillId="33" borderId="0" xfId="0" applyFont="1" applyFill="1" applyAlignment="1">
      <alignment horizontal="left" vertical="top" wrapText="1"/>
    </xf>
    <xf numFmtId="0" fontId="165" fillId="33" borderId="22" xfId="0" applyFont="1" applyFill="1" applyBorder="1" applyAlignment="1">
      <alignment horizontal="center" vertical="center"/>
    </xf>
    <xf numFmtId="0" fontId="163" fillId="35" borderId="0" xfId="0" applyFont="1" applyFill="1" applyBorder="1" applyAlignment="1">
      <alignment horizontal="left" vertical="center" wrapText="1"/>
    </xf>
    <xf numFmtId="0" fontId="185" fillId="33" borderId="17" xfId="0" applyFont="1" applyFill="1" applyBorder="1" applyAlignment="1">
      <alignment horizontal="center" vertical="center"/>
    </xf>
    <xf numFmtId="0" fontId="164" fillId="33" borderId="17" xfId="0" applyFont="1" applyFill="1" applyBorder="1" applyAlignment="1">
      <alignment horizontal="center" vertical="center"/>
    </xf>
    <xf numFmtId="0" fontId="164" fillId="33" borderId="16" xfId="0" applyFont="1" applyFill="1" applyBorder="1" applyAlignment="1">
      <alignment horizontal="left" wrapText="1"/>
    </xf>
    <xf numFmtId="0" fontId="214" fillId="33" borderId="0" xfId="0" applyFont="1" applyFill="1" applyAlignment="1">
      <alignment horizontal="right"/>
    </xf>
    <xf numFmtId="0" fontId="215" fillId="33" borderId="75" xfId="0" applyFont="1" applyFill="1" applyBorder="1" applyAlignment="1">
      <alignment horizontal="left" vertical="top" wrapText="1"/>
    </xf>
    <xf numFmtId="0" fontId="215" fillId="33" borderId="74" xfId="0" applyFont="1" applyFill="1" applyBorder="1" applyAlignment="1">
      <alignment horizontal="left" vertical="top" wrapText="1"/>
    </xf>
    <xf numFmtId="0" fontId="165" fillId="33" borderId="67" xfId="0" applyFont="1" applyFill="1" applyBorder="1" applyAlignment="1">
      <alignment horizontal="center" vertical="center"/>
    </xf>
    <xf numFmtId="0" fontId="165" fillId="33" borderId="28" xfId="0" applyFont="1" applyFill="1" applyBorder="1" applyAlignment="1">
      <alignment horizontal="center" vertical="center"/>
    </xf>
    <xf numFmtId="0" fontId="165" fillId="33" borderId="68" xfId="0" applyFont="1" applyFill="1" applyBorder="1" applyAlignment="1">
      <alignment horizontal="center" vertical="center"/>
    </xf>
    <xf numFmtId="0" fontId="165" fillId="33" borderId="87" xfId="0" applyFont="1" applyFill="1" applyBorder="1" applyAlignment="1">
      <alignment horizontal="center" vertical="center"/>
    </xf>
    <xf numFmtId="0" fontId="165" fillId="33" borderId="25" xfId="0" applyFont="1" applyFill="1" applyBorder="1" applyAlignment="1">
      <alignment horizontal="center" vertical="center"/>
    </xf>
    <xf numFmtId="0" fontId="165" fillId="33" borderId="88" xfId="0" applyFont="1" applyFill="1" applyBorder="1" applyAlignment="1">
      <alignment horizontal="center" vertical="center"/>
    </xf>
    <xf numFmtId="0" fontId="198" fillId="33" borderId="0" xfId="0" applyFont="1" applyFill="1" applyBorder="1" applyAlignment="1">
      <alignment horizontal="center" vertical="center" wrapText="1"/>
    </xf>
    <xf numFmtId="0" fontId="163" fillId="33" borderId="15" xfId="0" applyFont="1" applyFill="1" applyBorder="1" applyAlignment="1">
      <alignment horizontal="left" vertical="center" wrapText="1"/>
    </xf>
    <xf numFmtId="0" fontId="20" fillId="33" borderId="27"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56" xfId="0" applyFont="1" applyFill="1" applyBorder="1" applyAlignment="1">
      <alignment horizontal="center" vertical="center"/>
    </xf>
    <xf numFmtId="0" fontId="20" fillId="33" borderId="10" xfId="0" applyFont="1" applyFill="1" applyBorder="1" applyAlignment="1">
      <alignment horizontal="center"/>
    </xf>
    <xf numFmtId="0" fontId="20" fillId="33" borderId="16" xfId="0" applyFont="1" applyFill="1" applyBorder="1" applyAlignment="1">
      <alignment horizontal="center"/>
    </xf>
    <xf numFmtId="0" fontId="20" fillId="33" borderId="21" xfId="0" applyFont="1" applyFill="1" applyBorder="1" applyAlignment="1">
      <alignment horizontal="center"/>
    </xf>
    <xf numFmtId="0" fontId="20" fillId="33" borderId="27" xfId="0" applyFont="1" applyFill="1" applyBorder="1" applyAlignment="1">
      <alignment horizontal="center"/>
    </xf>
    <xf numFmtId="0" fontId="20" fillId="33" borderId="11" xfId="0" applyFont="1" applyFill="1" applyBorder="1" applyAlignment="1">
      <alignment horizontal="center"/>
    </xf>
    <xf numFmtId="0" fontId="20" fillId="33" borderId="56" xfId="0" applyFont="1" applyFill="1" applyBorder="1" applyAlignment="1">
      <alignment horizontal="center"/>
    </xf>
    <xf numFmtId="0" fontId="56" fillId="33" borderId="112" xfId="0" applyFont="1" applyFill="1" applyBorder="1" applyAlignment="1">
      <alignment horizontal="center" vertical="center" wrapText="1"/>
    </xf>
    <xf numFmtId="0" fontId="56" fillId="33" borderId="113" xfId="0" applyFont="1" applyFill="1" applyBorder="1" applyAlignment="1">
      <alignment horizontal="center" vertical="center" wrapText="1"/>
    </xf>
    <xf numFmtId="0" fontId="33" fillId="33" borderId="28" xfId="0" applyFont="1" applyFill="1" applyBorder="1" applyAlignment="1">
      <alignment horizontal="center" vertical="center" wrapText="1"/>
    </xf>
    <xf numFmtId="0" fontId="33" fillId="33" borderId="114"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16" xfId="0" applyFont="1" applyFill="1" applyBorder="1" applyAlignment="1">
      <alignment horizontal="center" vertical="center" wrapText="1"/>
    </xf>
    <xf numFmtId="0" fontId="33" fillId="33" borderId="25" xfId="0" applyFont="1" applyFill="1" applyBorder="1" applyAlignment="1">
      <alignment horizontal="center" vertical="center" wrapText="1"/>
    </xf>
    <xf numFmtId="0" fontId="33" fillId="33" borderId="96" xfId="0" applyFont="1" applyFill="1" applyBorder="1" applyAlignment="1">
      <alignment horizontal="center" vertical="center" wrapText="1"/>
    </xf>
    <xf numFmtId="0" fontId="20" fillId="33" borderId="115" xfId="0" applyFont="1" applyFill="1" applyBorder="1" applyAlignment="1">
      <alignment horizontal="left" vertical="top" wrapText="1"/>
    </xf>
    <xf numFmtId="0" fontId="20" fillId="33" borderId="28" xfId="0" applyFont="1" applyFill="1" applyBorder="1" applyAlignment="1">
      <alignment horizontal="left" vertical="top" wrapText="1"/>
    </xf>
    <xf numFmtId="0" fontId="33" fillId="33" borderId="95" xfId="0" applyFont="1" applyFill="1" applyBorder="1" applyAlignment="1">
      <alignment horizontal="left" vertical="top"/>
    </xf>
    <xf numFmtId="0" fontId="33" fillId="33" borderId="25" xfId="0" applyFont="1" applyFill="1" applyBorder="1" applyAlignment="1">
      <alignment horizontal="left" vertical="top"/>
    </xf>
    <xf numFmtId="0" fontId="22" fillId="33" borderId="15" xfId="0" applyFont="1" applyFill="1" applyBorder="1" applyAlignment="1">
      <alignment horizontal="center"/>
    </xf>
    <xf numFmtId="0" fontId="22" fillId="33" borderId="0" xfId="0" applyFont="1" applyFill="1" applyBorder="1" applyAlignment="1">
      <alignment horizontal="center"/>
    </xf>
    <xf numFmtId="0" fontId="39" fillId="33" borderId="116" xfId="0" applyFont="1" applyFill="1" applyBorder="1" applyAlignment="1">
      <alignment horizontal="left" vertical="top"/>
    </xf>
    <xf numFmtId="0" fontId="39" fillId="33" borderId="39" xfId="0" applyFont="1" applyFill="1" applyBorder="1" applyAlignment="1">
      <alignment horizontal="left" vertical="top"/>
    </xf>
    <xf numFmtId="0" fontId="39" fillId="33" borderId="13" xfId="0" applyFont="1" applyFill="1" applyBorder="1" applyAlignment="1">
      <alignment vertical="top" wrapText="1"/>
    </xf>
    <xf numFmtId="0" fontId="14" fillId="0" borderId="117"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0" xfId="0" applyFont="1" applyFill="1" applyBorder="1" applyAlignment="1">
      <alignment horizontal="center" vertical="center"/>
    </xf>
    <xf numFmtId="0" fontId="39" fillId="33" borderId="0" xfId="0" applyFont="1" applyFill="1" applyBorder="1" applyAlignment="1">
      <alignment horizontal="left" vertical="top" wrapText="1"/>
    </xf>
    <xf numFmtId="0" fontId="39" fillId="33" borderId="0" xfId="0" applyFont="1" applyFill="1" applyBorder="1" applyAlignment="1">
      <alignment vertical="top" wrapText="1"/>
    </xf>
    <xf numFmtId="0" fontId="59" fillId="33" borderId="53" xfId="0" applyFont="1" applyFill="1" applyBorder="1" applyAlignment="1">
      <alignment horizontal="left" wrapText="1"/>
    </xf>
    <xf numFmtId="0" fontId="18" fillId="33" borderId="31" xfId="0" applyFont="1" applyFill="1" applyBorder="1" applyAlignment="1">
      <alignment horizontal="left" wrapText="1"/>
    </xf>
    <xf numFmtId="0" fontId="39" fillId="33" borderId="40" xfId="0" applyFont="1" applyFill="1" applyBorder="1" applyAlignment="1">
      <alignment horizontal="left" vertical="top" wrapText="1"/>
    </xf>
    <xf numFmtId="0" fontId="39" fillId="33" borderId="15" xfId="0" applyFont="1" applyFill="1" applyBorder="1" applyAlignment="1">
      <alignment horizontal="left" vertical="top" wrapText="1"/>
    </xf>
    <xf numFmtId="0" fontId="39" fillId="33" borderId="53" xfId="0" applyFont="1" applyFill="1" applyBorder="1" applyAlignment="1">
      <alignment horizontal="left" vertical="top" wrapText="1"/>
    </xf>
    <xf numFmtId="0" fontId="39" fillId="33" borderId="82" xfId="0" applyFont="1" applyFill="1" applyBorder="1" applyAlignment="1">
      <alignment horizontal="left" vertical="top" wrapText="1"/>
    </xf>
    <xf numFmtId="0" fontId="39" fillId="33" borderId="10" xfId="0" applyFont="1" applyFill="1" applyBorder="1" applyAlignment="1">
      <alignment horizontal="left" vertical="top" wrapText="1"/>
    </xf>
    <xf numFmtId="0" fontId="39" fillId="33" borderId="31" xfId="0" applyFont="1" applyFill="1" applyBorder="1" applyAlignment="1">
      <alignment horizontal="left" vertical="top" wrapText="1"/>
    </xf>
    <xf numFmtId="0" fontId="39" fillId="33" borderId="21" xfId="0" applyFont="1" applyFill="1" applyBorder="1" applyAlignment="1">
      <alignment horizontal="left" vertical="top" wrapText="1"/>
    </xf>
    <xf numFmtId="0" fontId="1" fillId="33" borderId="27" xfId="0" applyFont="1" applyFill="1" applyBorder="1" applyAlignment="1">
      <alignment horizontal="center" vertical="top"/>
    </xf>
    <xf numFmtId="0" fontId="1" fillId="33" borderId="11" xfId="0" applyFont="1" applyFill="1" applyBorder="1" applyAlignment="1">
      <alignment horizontal="center" vertical="top"/>
    </xf>
    <xf numFmtId="0" fontId="1" fillId="33" borderId="56" xfId="0" applyFont="1" applyFill="1" applyBorder="1" applyAlignment="1">
      <alignment horizontal="center" vertical="top"/>
    </xf>
    <xf numFmtId="0" fontId="14" fillId="34" borderId="82" xfId="0" applyFont="1" applyFill="1" applyBorder="1" applyAlignment="1">
      <alignment horizontal="center"/>
    </xf>
    <xf numFmtId="0" fontId="14" fillId="34" borderId="10" xfId="0" applyFont="1" applyFill="1" applyBorder="1" applyAlignment="1">
      <alignment horizontal="center"/>
    </xf>
    <xf numFmtId="0" fontId="14" fillId="34" borderId="31" xfId="0" applyFont="1" applyFill="1" applyBorder="1" applyAlignment="1">
      <alignment horizontal="center"/>
    </xf>
    <xf numFmtId="0" fontId="14" fillId="34" borderId="119" xfId="0" applyFont="1" applyFill="1" applyBorder="1" applyAlignment="1">
      <alignment horizontal="center"/>
    </xf>
    <xf numFmtId="0" fontId="58" fillId="33" borderId="79" xfId="0" applyFont="1" applyFill="1" applyBorder="1" applyAlignment="1">
      <alignment horizontal="center" vertical="center"/>
    </xf>
    <xf numFmtId="0" fontId="58" fillId="33" borderId="118" xfId="0" applyFont="1" applyFill="1" applyBorder="1" applyAlignment="1">
      <alignment horizontal="center" vertical="center"/>
    </xf>
    <xf numFmtId="0" fontId="58" fillId="33" borderId="34" xfId="0" applyFont="1" applyFill="1" applyBorder="1" applyAlignment="1">
      <alignment horizontal="center" vertical="center"/>
    </xf>
    <xf numFmtId="0" fontId="58" fillId="33" borderId="38" xfId="0" applyFont="1" applyFill="1" applyBorder="1" applyAlignment="1">
      <alignment horizontal="center" vertical="center"/>
    </xf>
    <xf numFmtId="0" fontId="17" fillId="33" borderId="107" xfId="0" applyFont="1" applyFill="1" applyBorder="1" applyAlignment="1">
      <alignment horizontal="center" vertical="top" wrapText="1"/>
    </xf>
    <xf numFmtId="0" fontId="17" fillId="33" borderId="108" xfId="0" applyFont="1" applyFill="1" applyBorder="1" applyAlignment="1">
      <alignment horizontal="center" vertical="top" wrapText="1"/>
    </xf>
    <xf numFmtId="0" fontId="14" fillId="33" borderId="111" xfId="0" applyFont="1" applyFill="1" applyBorder="1" applyAlignment="1">
      <alignment horizontal="center"/>
    </xf>
    <xf numFmtId="0" fontId="14" fillId="33" borderId="107" xfId="0" applyFont="1" applyFill="1" applyBorder="1" applyAlignment="1">
      <alignment horizontal="center"/>
    </xf>
    <xf numFmtId="0" fontId="19" fillId="0" borderId="117" xfId="0" applyFont="1" applyBorder="1" applyAlignment="1">
      <alignment horizontal="center" vertical="center"/>
    </xf>
    <xf numFmtId="0" fontId="19" fillId="0" borderId="12" xfId="0" applyFont="1" applyBorder="1" applyAlignment="1">
      <alignment horizontal="center" vertical="center"/>
    </xf>
    <xf numFmtId="0" fontId="19" fillId="0" borderId="33"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7" fillId="33" borderId="106" xfId="0" applyFont="1" applyFill="1" applyBorder="1" applyAlignment="1">
      <alignment horizontal="center" vertical="top" wrapText="1"/>
    </xf>
    <xf numFmtId="0" fontId="65" fillId="33" borderId="75" xfId="0" applyFont="1" applyFill="1" applyBorder="1" applyAlignment="1">
      <alignment horizontal="left" vertical="top" wrapText="1"/>
    </xf>
    <xf numFmtId="0" fontId="65" fillId="33" borderId="74" xfId="0" applyFont="1" applyFill="1" applyBorder="1" applyAlignment="1">
      <alignment horizontal="left" vertical="top" wrapText="1"/>
    </xf>
    <xf numFmtId="0" fontId="39" fillId="33" borderId="91" xfId="0" applyFont="1" applyFill="1" applyBorder="1" applyAlignment="1">
      <alignment horizontal="center" vertical="top" wrapText="1"/>
    </xf>
    <xf numFmtId="0" fontId="39" fillId="33" borderId="15" xfId="0" applyFont="1" applyFill="1" applyBorder="1" applyAlignment="1">
      <alignment horizontal="center" vertical="top" wrapText="1"/>
    </xf>
    <xf numFmtId="0" fontId="33" fillId="33" borderId="0" xfId="0" applyFont="1" applyFill="1" applyAlignment="1">
      <alignment horizontal="left"/>
    </xf>
    <xf numFmtId="0" fontId="39" fillId="33" borderId="65" xfId="0" applyFont="1" applyFill="1" applyBorder="1" applyAlignment="1">
      <alignment horizontal="left" vertical="top" wrapText="1"/>
    </xf>
    <xf numFmtId="0" fontId="39" fillId="33" borderId="75" xfId="0" applyFont="1" applyFill="1" applyBorder="1" applyAlignment="1">
      <alignment horizontal="left" vertical="top" wrapText="1"/>
    </xf>
    <xf numFmtId="0" fontId="36" fillId="33" borderId="91" xfId="0" applyFont="1" applyFill="1" applyBorder="1" applyAlignment="1">
      <alignment horizontal="center" vertical="top" wrapText="1"/>
    </xf>
    <xf numFmtId="0" fontId="37" fillId="33" borderId="15" xfId="0" applyFont="1" applyFill="1" applyBorder="1" applyAlignment="1">
      <alignment horizontal="center" vertical="top" wrapText="1"/>
    </xf>
    <xf numFmtId="0" fontId="37" fillId="33" borderId="53" xfId="0" applyFont="1" applyFill="1" applyBorder="1" applyAlignment="1">
      <alignment horizontal="center" vertical="top" wrapText="1"/>
    </xf>
    <xf numFmtId="0" fontId="14" fillId="33" borderId="15" xfId="0" applyFont="1" applyFill="1" applyBorder="1" applyAlignment="1">
      <alignment horizontal="center"/>
    </xf>
    <xf numFmtId="0" fontId="14" fillId="33" borderId="53" xfId="0" applyFont="1" applyFill="1" applyBorder="1" applyAlignment="1">
      <alignment horizontal="center"/>
    </xf>
    <xf numFmtId="0" fontId="14" fillId="33" borderId="13" xfId="0" applyFont="1" applyFill="1" applyBorder="1" applyAlignment="1">
      <alignment horizontal="center"/>
    </xf>
    <xf numFmtId="0" fontId="14" fillId="33" borderId="37" xfId="0" applyFont="1" applyFill="1" applyBorder="1" applyAlignment="1">
      <alignment horizontal="center"/>
    </xf>
    <xf numFmtId="0" fontId="41" fillId="33" borderId="40" xfId="0" applyFont="1" applyFill="1" applyBorder="1" applyAlignment="1">
      <alignment horizontal="center" vertical="top" wrapText="1"/>
    </xf>
    <xf numFmtId="0" fontId="41" fillId="33" borderId="15" xfId="0" applyFont="1" applyFill="1" applyBorder="1" applyAlignment="1">
      <alignment horizontal="center" vertical="top" wrapText="1"/>
    </xf>
    <xf numFmtId="0" fontId="41" fillId="33" borderId="53" xfId="0" applyFont="1" applyFill="1" applyBorder="1" applyAlignment="1">
      <alignment horizontal="center" vertical="top" wrapText="1"/>
    </xf>
    <xf numFmtId="0" fontId="41" fillId="33" borderId="109" xfId="0" applyFont="1" applyFill="1" applyBorder="1" applyAlignment="1">
      <alignment horizontal="center" vertical="top" wrapText="1"/>
    </xf>
    <xf numFmtId="0" fontId="41" fillId="33" borderId="13" xfId="0" applyFont="1" applyFill="1" applyBorder="1" applyAlignment="1">
      <alignment horizontal="center" vertical="top" wrapText="1"/>
    </xf>
    <xf numFmtId="0" fontId="41" fillId="33" borderId="37" xfId="0" applyFont="1" applyFill="1" applyBorder="1" applyAlignment="1">
      <alignment horizontal="center" vertical="top" wrapText="1"/>
    </xf>
    <xf numFmtId="0" fontId="30" fillId="33" borderId="40" xfId="0" applyFont="1" applyFill="1" applyBorder="1" applyAlignment="1">
      <alignment horizontal="center" vertical="top" wrapText="1"/>
    </xf>
    <xf numFmtId="0" fontId="30" fillId="33" borderId="15" xfId="0" applyFont="1" applyFill="1" applyBorder="1" applyAlignment="1">
      <alignment horizontal="center" vertical="top" wrapText="1"/>
    </xf>
    <xf numFmtId="0" fontId="30" fillId="33" borderId="53" xfId="0" applyFont="1" applyFill="1" applyBorder="1" applyAlignment="1">
      <alignment horizontal="center" vertical="top" wrapText="1"/>
    </xf>
    <xf numFmtId="0" fontId="30" fillId="33" borderId="109" xfId="0" applyFont="1" applyFill="1" applyBorder="1" applyAlignment="1">
      <alignment horizontal="center" vertical="top" wrapText="1"/>
    </xf>
    <xf numFmtId="0" fontId="30" fillId="33" borderId="13" xfId="0" applyFont="1" applyFill="1" applyBorder="1" applyAlignment="1">
      <alignment horizontal="center" vertical="top" wrapText="1"/>
    </xf>
    <xf numFmtId="0" fontId="30" fillId="33" borderId="37" xfId="0" applyFont="1" applyFill="1" applyBorder="1" applyAlignment="1">
      <alignment horizontal="center" vertical="top" wrapText="1"/>
    </xf>
    <xf numFmtId="0" fontId="13" fillId="33" borderId="34" xfId="0" applyFont="1" applyFill="1" applyBorder="1" applyAlignment="1">
      <alignment horizontal="center" vertical="top" wrapText="1"/>
    </xf>
    <xf numFmtId="0" fontId="13" fillId="33" borderId="13" xfId="0" applyFont="1" applyFill="1" applyBorder="1" applyAlignment="1">
      <alignment horizontal="center" vertical="top" wrapText="1"/>
    </xf>
    <xf numFmtId="0" fontId="14" fillId="33" borderId="118" xfId="0" applyFont="1" applyFill="1" applyBorder="1" applyAlignment="1">
      <alignment/>
    </xf>
    <xf numFmtId="0" fontId="14" fillId="33" borderId="34" xfId="0" applyFont="1" applyFill="1" applyBorder="1" applyAlignment="1">
      <alignment/>
    </xf>
    <xf numFmtId="0" fontId="14" fillId="33" borderId="38" xfId="0" applyFont="1" applyFill="1" applyBorder="1" applyAlignment="1">
      <alignment/>
    </xf>
    <xf numFmtId="0" fontId="60" fillId="33" borderId="75" xfId="0" applyFont="1" applyFill="1" applyBorder="1" applyAlignment="1">
      <alignment horizontal="left" vertical="top" wrapText="1"/>
    </xf>
    <xf numFmtId="0" fontId="60" fillId="33" borderId="74" xfId="0" applyFont="1" applyFill="1" applyBorder="1" applyAlignment="1">
      <alignment horizontal="left" vertical="top" wrapText="1"/>
    </xf>
    <xf numFmtId="0" fontId="57" fillId="33" borderId="0" xfId="0" applyFont="1" applyFill="1" applyAlignment="1">
      <alignment horizontal="left"/>
    </xf>
    <xf numFmtId="0" fontId="13" fillId="33" borderId="91" xfId="0" applyFont="1" applyFill="1" applyBorder="1" applyAlignment="1">
      <alignment horizontal="center" vertical="top" wrapText="1"/>
    </xf>
    <xf numFmtId="0" fontId="13" fillId="33" borderId="15" xfId="0" applyFont="1" applyFill="1" applyBorder="1" applyAlignment="1">
      <alignment horizontal="center" vertical="top" wrapText="1"/>
    </xf>
    <xf numFmtId="0" fontId="33" fillId="33" borderId="25" xfId="58" applyFont="1" applyFill="1" applyBorder="1" applyAlignment="1">
      <alignment horizontal="right"/>
      <protection/>
    </xf>
    <xf numFmtId="0" fontId="185" fillId="33" borderId="41" xfId="58" applyFont="1" applyFill="1" applyBorder="1" applyAlignment="1">
      <alignment horizontal="center" vertical="center"/>
      <protection/>
    </xf>
    <xf numFmtId="0" fontId="20" fillId="33" borderId="41" xfId="58" applyFont="1" applyFill="1" applyBorder="1" applyAlignment="1">
      <alignment horizontal="center" vertical="center"/>
      <protection/>
    </xf>
    <xf numFmtId="0" fontId="20" fillId="33" borderId="41" xfId="58" applyFont="1" applyFill="1" applyBorder="1" applyAlignment="1">
      <alignment horizontal="center" vertical="center" wrapText="1"/>
      <protection/>
    </xf>
    <xf numFmtId="0" fontId="20" fillId="33" borderId="22" xfId="58" applyFont="1" applyFill="1" applyBorder="1" applyAlignment="1">
      <alignment horizontal="center" vertical="center" wrapText="1"/>
      <protection/>
    </xf>
    <xf numFmtId="0" fontId="20" fillId="33" borderId="24" xfId="58" applyFont="1" applyFill="1" applyBorder="1" applyAlignment="1">
      <alignment horizontal="center" vertical="center" wrapText="1"/>
      <protection/>
    </xf>
    <xf numFmtId="0" fontId="39" fillId="33" borderId="0" xfId="58" applyFont="1" applyFill="1" applyAlignment="1">
      <alignment horizontal="left" vertical="top" wrapText="1"/>
      <protection/>
    </xf>
    <xf numFmtId="0" fontId="39" fillId="33" borderId="0" xfId="58" applyFont="1" applyFill="1" applyAlignment="1">
      <alignment horizontal="left" vertical="top"/>
      <protection/>
    </xf>
    <xf numFmtId="0" fontId="33" fillId="33" borderId="41" xfId="58" applyFont="1" applyFill="1" applyBorder="1" applyAlignment="1">
      <alignment horizontal="center" vertical="center"/>
      <protection/>
    </xf>
    <xf numFmtId="0" fontId="20" fillId="33" borderId="22" xfId="58" applyFont="1" applyFill="1" applyBorder="1" applyAlignment="1">
      <alignment horizontal="center" vertical="top" wrapText="1"/>
      <protection/>
    </xf>
    <xf numFmtId="0" fontId="20" fillId="33" borderId="23" xfId="58" applyFont="1" applyFill="1" applyBorder="1" applyAlignment="1">
      <alignment horizontal="center" vertical="top" wrapText="1"/>
      <protection/>
    </xf>
    <xf numFmtId="0" fontId="20" fillId="33" borderId="24" xfId="58" applyFont="1" applyFill="1" applyBorder="1" applyAlignment="1">
      <alignment horizontal="center" vertical="top" wrapText="1"/>
      <protection/>
    </xf>
    <xf numFmtId="0" fontId="72" fillId="0" borderId="49" xfId="0" applyFont="1" applyBorder="1" applyAlignment="1">
      <alignment horizontal="center" vertical="top" wrapText="1"/>
    </xf>
    <xf numFmtId="0" fontId="72" fillId="0" borderId="47" xfId="0" applyFont="1" applyBorder="1" applyAlignment="1">
      <alignment horizontal="center" vertical="top" wrapText="1"/>
    </xf>
    <xf numFmtId="0" fontId="73" fillId="0" borderId="49" xfId="0" applyFont="1" applyBorder="1" applyAlignment="1">
      <alignment horizontal="center" wrapText="1"/>
    </xf>
    <xf numFmtId="0" fontId="73" fillId="0" borderId="47" xfId="0" applyFont="1" applyBorder="1" applyAlignment="1">
      <alignment horizontal="center" wrapText="1"/>
    </xf>
    <xf numFmtId="0" fontId="77" fillId="0" borderId="49" xfId="0" applyFont="1" applyBorder="1" applyAlignment="1">
      <alignment horizontal="center" vertical="top" wrapText="1"/>
    </xf>
    <xf numFmtId="0" fontId="77" fillId="0" borderId="47" xfId="0" applyFont="1" applyBorder="1" applyAlignment="1">
      <alignment horizontal="center" vertical="top" wrapText="1"/>
    </xf>
    <xf numFmtId="0" fontId="77" fillId="0" borderId="49" xfId="0" applyFont="1" applyBorder="1" applyAlignment="1">
      <alignment horizontal="left" vertical="top" wrapText="1"/>
    </xf>
    <xf numFmtId="0" fontId="77" fillId="0" borderId="47" xfId="0" applyFont="1" applyBorder="1" applyAlignment="1">
      <alignment horizontal="left" vertical="top" wrapText="1"/>
    </xf>
    <xf numFmtId="0" fontId="73" fillId="0" borderId="49"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9" xfId="0" applyFont="1" applyBorder="1" applyAlignment="1">
      <alignment horizontal="left" vertical="top" wrapText="1"/>
    </xf>
    <xf numFmtId="0" fontId="73" fillId="0" borderId="47" xfId="0" applyFont="1" applyBorder="1" applyAlignment="1">
      <alignment horizontal="left" vertical="top" wrapText="1"/>
    </xf>
    <xf numFmtId="0" fontId="77" fillId="0" borderId="49" xfId="0" applyFont="1" applyBorder="1" applyAlignment="1">
      <alignment horizontal="justify" vertical="top" wrapText="1"/>
    </xf>
    <xf numFmtId="0" fontId="77" fillId="0" borderId="47" xfId="0" applyFont="1" applyBorder="1" applyAlignment="1">
      <alignment horizontal="justify" vertical="top" wrapText="1"/>
    </xf>
    <xf numFmtId="0" fontId="172" fillId="0" borderId="120" xfId="0" applyFont="1" applyBorder="1" applyAlignment="1">
      <alignment horizontal="center" vertical="center" wrapText="1"/>
    </xf>
    <xf numFmtId="0" fontId="172" fillId="0" borderId="45" xfId="0" applyFont="1" applyBorder="1" applyAlignment="1">
      <alignment horizontal="center" vertical="center" wrapText="1"/>
    </xf>
    <xf numFmtId="0" fontId="172" fillId="0" borderId="121" xfId="0" applyFont="1" applyBorder="1" applyAlignment="1">
      <alignment horizontal="center" vertical="center" wrapText="1"/>
    </xf>
    <xf numFmtId="0" fontId="172" fillId="0" borderId="46" xfId="0" applyFont="1" applyBorder="1" applyAlignment="1">
      <alignment horizontal="center" vertical="center" wrapText="1"/>
    </xf>
    <xf numFmtId="0" fontId="81" fillId="0" borderId="122" xfId="0" applyFont="1" applyBorder="1" applyAlignment="1">
      <alignment horizontal="center" vertical="center" wrapText="1"/>
    </xf>
    <xf numFmtId="0" fontId="81" fillId="0" borderId="123" xfId="0" applyFont="1" applyBorder="1" applyAlignment="1">
      <alignment horizontal="center" vertical="center" wrapText="1"/>
    </xf>
    <xf numFmtId="0" fontId="81" fillId="0" borderId="52" xfId="0" applyFont="1" applyBorder="1" applyAlignment="1">
      <alignment horizontal="center" vertical="center" wrapText="1"/>
    </xf>
    <xf numFmtId="0" fontId="172" fillId="0" borderId="122" xfId="0" applyFont="1" applyBorder="1" applyAlignment="1">
      <alignment horizontal="center" vertical="center" wrapText="1"/>
    </xf>
    <xf numFmtId="0" fontId="172" fillId="0" borderId="52" xfId="0" applyFont="1" applyBorder="1" applyAlignment="1">
      <alignment horizontal="center" vertical="center" wrapText="1"/>
    </xf>
    <xf numFmtId="0" fontId="196" fillId="33" borderId="18" xfId="0" applyFont="1" applyFill="1" applyBorder="1" applyAlignment="1">
      <alignment horizontal="left" wrapText="1"/>
    </xf>
    <xf numFmtId="0" fontId="196" fillId="33" borderId="93" xfId="0" applyFont="1" applyFill="1" applyBorder="1" applyAlignment="1">
      <alignment horizontal="left" wrapText="1"/>
    </xf>
    <xf numFmtId="0" fontId="163" fillId="33" borderId="16" xfId="0" applyFont="1" applyFill="1" applyBorder="1" applyAlignment="1">
      <alignment horizontal="left" vertical="center" wrapText="1"/>
    </xf>
    <xf numFmtId="0" fontId="211" fillId="0" borderId="102" xfId="0" applyFont="1" applyBorder="1" applyAlignment="1">
      <alignment vertical="center" wrapText="1"/>
    </xf>
    <xf numFmtId="0" fontId="165" fillId="0" borderId="102" xfId="0" applyFont="1" applyBorder="1" applyAlignment="1">
      <alignment vertical="center" wrapText="1"/>
    </xf>
    <xf numFmtId="0" fontId="178" fillId="0" borderId="102" xfId="0" applyFont="1" applyBorder="1" applyAlignment="1">
      <alignment horizontal="left" vertical="center" wrapText="1"/>
    </xf>
    <xf numFmtId="0" fontId="185" fillId="35" borderId="0" xfId="0" applyFont="1" applyFill="1" applyBorder="1" applyAlignment="1">
      <alignment horizontal="left"/>
    </xf>
    <xf numFmtId="0" fontId="216" fillId="35" borderId="0" xfId="0" applyFont="1" applyFill="1" applyBorder="1" applyAlignment="1">
      <alignment horizontal="left"/>
    </xf>
    <xf numFmtId="0" fontId="165" fillId="35" borderId="0" xfId="0" applyFont="1" applyFill="1" applyBorder="1" applyAlignment="1">
      <alignment/>
    </xf>
    <xf numFmtId="0" fontId="194" fillId="0" borderId="124" xfId="0" applyFont="1" applyBorder="1" applyAlignment="1">
      <alignment horizontal="center" vertical="center"/>
    </xf>
    <xf numFmtId="0" fontId="163" fillId="0" borderId="125" xfId="0" applyFont="1" applyBorder="1" applyAlignment="1">
      <alignment horizontal="center" vertical="center"/>
    </xf>
    <xf numFmtId="0" fontId="217" fillId="0" borderId="36" xfId="0" applyFont="1" applyBorder="1" applyAlignment="1">
      <alignment horizontal="center" vertical="center" wrapText="1"/>
    </xf>
    <xf numFmtId="0" fontId="217" fillId="0" borderId="11" xfId="0" applyFont="1" applyBorder="1" applyAlignment="1">
      <alignment horizontal="center" vertical="center" wrapText="1"/>
    </xf>
    <xf numFmtId="0" fontId="217" fillId="0" borderId="56" xfId="0" applyFont="1" applyBorder="1" applyAlignment="1">
      <alignment horizontal="center" vertical="center" wrapText="1"/>
    </xf>
    <xf numFmtId="0" fontId="218" fillId="0" borderId="27" xfId="0" applyFont="1" applyBorder="1" applyAlignment="1">
      <alignment horizontal="center" vertical="center"/>
    </xf>
    <xf numFmtId="0" fontId="217" fillId="0" borderId="11" xfId="0" applyFont="1" applyBorder="1" applyAlignment="1">
      <alignment horizontal="center" vertical="center"/>
    </xf>
    <xf numFmtId="0" fontId="217" fillId="0" borderId="56" xfId="0" applyFont="1" applyBorder="1" applyAlignment="1">
      <alignment horizontal="center" vertical="center"/>
    </xf>
    <xf numFmtId="0" fontId="178" fillId="0" borderId="126" xfId="0" applyFont="1" applyBorder="1" applyAlignment="1">
      <alignment vertical="center" wrapText="1"/>
    </xf>
    <xf numFmtId="0" fontId="179" fillId="0" borderId="71" xfId="0" applyFont="1" applyBorder="1" applyAlignment="1">
      <alignment horizontal="center" vertical="center"/>
    </xf>
    <xf numFmtId="0" fontId="165" fillId="0" borderId="36" xfId="0" applyFont="1" applyBorder="1" applyAlignment="1">
      <alignment horizontal="center"/>
    </xf>
    <xf numFmtId="0" fontId="165" fillId="0" borderId="11" xfId="0" applyFont="1" applyBorder="1" applyAlignment="1">
      <alignment horizontal="center"/>
    </xf>
    <xf numFmtId="0" fontId="165" fillId="0" borderId="56" xfId="0" applyFont="1" applyBorder="1" applyAlignment="1">
      <alignment horizontal="center"/>
    </xf>
    <xf numFmtId="0" fontId="189" fillId="0" borderId="40" xfId="0" applyFont="1" applyBorder="1" applyAlignment="1">
      <alignment horizontal="left" vertical="center" wrapText="1"/>
    </xf>
    <xf numFmtId="0" fontId="189" fillId="0" borderId="15" xfId="0" applyFont="1" applyBorder="1" applyAlignment="1">
      <alignment horizontal="left" vertical="center" wrapText="1"/>
    </xf>
    <xf numFmtId="0" fontId="189" fillId="0" borderId="53" xfId="0" applyFont="1" applyBorder="1" applyAlignment="1">
      <alignment horizontal="left" vertical="center" wrapText="1"/>
    </xf>
    <xf numFmtId="0" fontId="179" fillId="0" borderId="73" xfId="0" applyFont="1" applyBorder="1" applyAlignment="1">
      <alignment horizontal="center" vertical="center"/>
    </xf>
    <xf numFmtId="0" fontId="165" fillId="33" borderId="78" xfId="0" applyFont="1" applyFill="1" applyBorder="1" applyAlignment="1">
      <alignment/>
    </xf>
    <xf numFmtId="0" fontId="189" fillId="0" borderId="82" xfId="0" applyFont="1" applyBorder="1" applyAlignment="1">
      <alignment horizontal="left" vertical="center" wrapText="1"/>
    </xf>
    <xf numFmtId="0" fontId="189" fillId="0" borderId="10" xfId="0" applyFont="1" applyBorder="1" applyAlignment="1">
      <alignment horizontal="left" vertical="center" wrapText="1"/>
    </xf>
    <xf numFmtId="0" fontId="189" fillId="0" borderId="31" xfId="0" applyFont="1" applyBorder="1" applyAlignment="1">
      <alignment horizontal="left" vertical="center" wrapText="1"/>
    </xf>
    <xf numFmtId="0" fontId="165" fillId="0" borderId="63" xfId="0" applyFont="1" applyBorder="1" applyAlignment="1">
      <alignment vertical="center" wrapText="1"/>
    </xf>
    <xf numFmtId="0" fontId="179" fillId="0" borderId="64" xfId="0" applyFont="1" applyBorder="1" applyAlignment="1">
      <alignment horizontal="center" vertical="center"/>
    </xf>
    <xf numFmtId="0" fontId="178" fillId="0" borderId="29" xfId="0" applyFont="1" applyBorder="1" applyAlignment="1">
      <alignment vertical="center" wrapText="1"/>
    </xf>
    <xf numFmtId="0" fontId="179" fillId="0" borderId="76" xfId="0" applyFont="1" applyBorder="1" applyAlignment="1">
      <alignment horizontal="center" vertical="center"/>
    </xf>
    <xf numFmtId="0" fontId="211" fillId="0" borderId="29" xfId="0" applyFont="1" applyBorder="1" applyAlignment="1">
      <alignment vertical="center" wrapText="1"/>
    </xf>
    <xf numFmtId="0" fontId="219" fillId="0" borderId="76" xfId="0" applyFont="1" applyBorder="1" applyAlignment="1">
      <alignment horizontal="center" vertical="center"/>
    </xf>
    <xf numFmtId="0" fontId="219" fillId="0" borderId="73" xfId="0" applyFont="1" applyBorder="1" applyAlignment="1">
      <alignment horizontal="center" vertical="center"/>
    </xf>
    <xf numFmtId="0" fontId="165" fillId="33" borderId="91" xfId="0" applyFont="1" applyFill="1" applyBorder="1" applyAlignment="1">
      <alignment/>
    </xf>
    <xf numFmtId="0" fontId="177" fillId="33" borderId="53" xfId="0" applyFont="1" applyFill="1" applyBorder="1" applyAlignment="1">
      <alignment/>
    </xf>
    <xf numFmtId="0" fontId="178" fillId="0" borderId="29" xfId="0" applyFont="1" applyFill="1" applyBorder="1" applyAlignment="1">
      <alignment vertical="center" wrapText="1"/>
    </xf>
    <xf numFmtId="0" fontId="179" fillId="0" borderId="127" xfId="0" applyFont="1" applyBorder="1" applyAlignment="1">
      <alignment horizontal="center" vertical="center"/>
    </xf>
    <xf numFmtId="0" fontId="165" fillId="0" borderId="63" xfId="0" applyFont="1" applyFill="1" applyBorder="1" applyAlignment="1">
      <alignment horizontal="left" vertical="center" wrapText="1"/>
    </xf>
    <xf numFmtId="0" fontId="179" fillId="0" borderId="119" xfId="0" applyFont="1" applyBorder="1" applyAlignment="1">
      <alignment horizontal="center" vertical="center"/>
    </xf>
    <xf numFmtId="0" fontId="165" fillId="0" borderId="103" xfId="0" applyFont="1" applyBorder="1" applyAlignment="1">
      <alignment vertical="center" wrapText="1"/>
    </xf>
    <xf numFmtId="0" fontId="179" fillId="0" borderId="38" xfId="0" applyFont="1" applyBorder="1" applyAlignment="1">
      <alignment horizontal="center" vertical="center"/>
    </xf>
    <xf numFmtId="0" fontId="165" fillId="0" borderId="10" xfId="0" applyFont="1" applyBorder="1" applyAlignment="1">
      <alignment horizontal="center"/>
    </xf>
    <xf numFmtId="0" fontId="220" fillId="0" borderId="10" xfId="0" applyFont="1" applyBorder="1" applyAlignment="1">
      <alignment horizontal="left" wrapText="1"/>
    </xf>
    <xf numFmtId="0" fontId="221" fillId="0" borderId="10" xfId="0" applyFont="1" applyBorder="1" applyAlignment="1">
      <alignment horizontal="left" wrapText="1"/>
    </xf>
    <xf numFmtId="0" fontId="221" fillId="0" borderId="31"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_C moduli"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45</xdr:row>
      <xdr:rowOff>28575</xdr:rowOff>
    </xdr:from>
    <xdr:to>
      <xdr:col>25</xdr:col>
      <xdr:colOff>76200</xdr:colOff>
      <xdr:row>45</xdr:row>
      <xdr:rowOff>95250</xdr:rowOff>
    </xdr:to>
    <xdr:sp>
      <xdr:nvSpPr>
        <xdr:cNvPr id="1" name="AutoShape 11"/>
        <xdr:cNvSpPr>
          <a:spLocks/>
        </xdr:cNvSpPr>
      </xdr:nvSpPr>
      <xdr:spPr>
        <a:xfrm>
          <a:off x="5905500" y="7762875"/>
          <a:ext cx="11430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104775</xdr:colOff>
      <xdr:row>40</xdr:row>
      <xdr:rowOff>47625</xdr:rowOff>
    </xdr:from>
    <xdr:to>
      <xdr:col>25</xdr:col>
      <xdr:colOff>76200</xdr:colOff>
      <xdr:row>40</xdr:row>
      <xdr:rowOff>114300</xdr:rowOff>
    </xdr:to>
    <xdr:sp>
      <xdr:nvSpPr>
        <xdr:cNvPr id="2" name="AutoShape 12"/>
        <xdr:cNvSpPr>
          <a:spLocks/>
        </xdr:cNvSpPr>
      </xdr:nvSpPr>
      <xdr:spPr>
        <a:xfrm>
          <a:off x="5905500" y="7153275"/>
          <a:ext cx="11430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95250</xdr:colOff>
      <xdr:row>35</xdr:row>
      <xdr:rowOff>28575</xdr:rowOff>
    </xdr:from>
    <xdr:to>
      <xdr:col>25</xdr:col>
      <xdr:colOff>66675</xdr:colOff>
      <xdr:row>35</xdr:row>
      <xdr:rowOff>95250</xdr:rowOff>
    </xdr:to>
    <xdr:sp>
      <xdr:nvSpPr>
        <xdr:cNvPr id="3" name="AutoShape 13"/>
        <xdr:cNvSpPr>
          <a:spLocks/>
        </xdr:cNvSpPr>
      </xdr:nvSpPr>
      <xdr:spPr>
        <a:xfrm>
          <a:off x="5895975" y="6457950"/>
          <a:ext cx="11430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104775</xdr:colOff>
      <xdr:row>30</xdr:row>
      <xdr:rowOff>57150</xdr:rowOff>
    </xdr:from>
    <xdr:to>
      <xdr:col>25</xdr:col>
      <xdr:colOff>76200</xdr:colOff>
      <xdr:row>31</xdr:row>
      <xdr:rowOff>0</xdr:rowOff>
    </xdr:to>
    <xdr:sp>
      <xdr:nvSpPr>
        <xdr:cNvPr id="4" name="AutoShape 14"/>
        <xdr:cNvSpPr>
          <a:spLocks/>
        </xdr:cNvSpPr>
      </xdr:nvSpPr>
      <xdr:spPr>
        <a:xfrm>
          <a:off x="5905500" y="5810250"/>
          <a:ext cx="11430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9</xdr:row>
      <xdr:rowOff>142875</xdr:rowOff>
    </xdr:from>
    <xdr:to>
      <xdr:col>10</xdr:col>
      <xdr:colOff>85725</xdr:colOff>
      <xdr:row>9</xdr:row>
      <xdr:rowOff>209550</xdr:rowOff>
    </xdr:to>
    <xdr:sp>
      <xdr:nvSpPr>
        <xdr:cNvPr id="5" name="AutoShape 15"/>
        <xdr:cNvSpPr>
          <a:spLocks/>
        </xdr:cNvSpPr>
      </xdr:nvSpPr>
      <xdr:spPr>
        <a:xfrm rot="10800000">
          <a:off x="3352800" y="3571875"/>
          <a:ext cx="9525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1</xdr:row>
      <xdr:rowOff>85725</xdr:rowOff>
    </xdr:from>
    <xdr:to>
      <xdr:col>4</xdr:col>
      <xdr:colOff>104775</xdr:colOff>
      <xdr:row>2</xdr:row>
      <xdr:rowOff>247650</xdr:rowOff>
    </xdr:to>
    <xdr:pic>
      <xdr:nvPicPr>
        <xdr:cNvPr id="6" name="Picture 8" descr="C:\Documents and Settings\gogita\Desktop\INDIA\logo_eng.gif"/>
        <xdr:cNvPicPr preferRelativeResize="1">
          <a:picLocks noChangeAspect="1"/>
        </xdr:cNvPicPr>
      </xdr:nvPicPr>
      <xdr:blipFill>
        <a:blip r:embed="rId1"/>
        <a:stretch>
          <a:fillRect/>
        </a:stretch>
      </xdr:blipFill>
      <xdr:spPr>
        <a:xfrm>
          <a:off x="114300" y="257175"/>
          <a:ext cx="7620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28575</xdr:rowOff>
    </xdr:from>
    <xdr:to>
      <xdr:col>9</xdr:col>
      <xdr:colOff>219075</xdr:colOff>
      <xdr:row>3</xdr:row>
      <xdr:rowOff>66675</xdr:rowOff>
    </xdr:to>
    <xdr:sp>
      <xdr:nvSpPr>
        <xdr:cNvPr id="1" name="AutoShape 5"/>
        <xdr:cNvSpPr>
          <a:spLocks/>
        </xdr:cNvSpPr>
      </xdr:nvSpPr>
      <xdr:spPr>
        <a:xfrm rot="10800000">
          <a:off x="6191250" y="771525"/>
          <a:ext cx="114300" cy="666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2</xdr:row>
      <xdr:rowOff>28575</xdr:rowOff>
    </xdr:from>
    <xdr:to>
      <xdr:col>18</xdr:col>
      <xdr:colOff>0</xdr:colOff>
      <xdr:row>3</xdr:row>
      <xdr:rowOff>76200</xdr:rowOff>
    </xdr:to>
    <xdr:sp>
      <xdr:nvSpPr>
        <xdr:cNvPr id="2" name="AutoShape 5"/>
        <xdr:cNvSpPr>
          <a:spLocks/>
        </xdr:cNvSpPr>
      </xdr:nvSpPr>
      <xdr:spPr>
        <a:xfrm rot="10800000">
          <a:off x="7477125" y="771525"/>
          <a:ext cx="104775" cy="762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3495675</xdr:colOff>
      <xdr:row>2</xdr:row>
      <xdr:rowOff>28575</xdr:rowOff>
    </xdr:from>
    <xdr:to>
      <xdr:col>2</xdr:col>
      <xdr:colOff>28575</xdr:colOff>
      <xdr:row>3</xdr:row>
      <xdr:rowOff>76200</xdr:rowOff>
    </xdr:to>
    <xdr:sp>
      <xdr:nvSpPr>
        <xdr:cNvPr id="3" name="AutoShape 5"/>
        <xdr:cNvSpPr>
          <a:spLocks/>
        </xdr:cNvSpPr>
      </xdr:nvSpPr>
      <xdr:spPr>
        <a:xfrm rot="10800000">
          <a:off x="3886200" y="771525"/>
          <a:ext cx="123825" cy="762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2</xdr:row>
      <xdr:rowOff>19050</xdr:rowOff>
    </xdr:from>
    <xdr:to>
      <xdr:col>8</xdr:col>
      <xdr:colOff>419100</xdr:colOff>
      <xdr:row>3</xdr:row>
      <xdr:rowOff>66675</xdr:rowOff>
    </xdr:to>
    <xdr:sp>
      <xdr:nvSpPr>
        <xdr:cNvPr id="4" name="AutoShape 5"/>
        <xdr:cNvSpPr>
          <a:spLocks/>
        </xdr:cNvSpPr>
      </xdr:nvSpPr>
      <xdr:spPr>
        <a:xfrm rot="10800000">
          <a:off x="5410200" y="762000"/>
          <a:ext cx="114300" cy="762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485775</xdr:colOff>
      <xdr:row>26</xdr:row>
      <xdr:rowOff>257175</xdr:rowOff>
    </xdr:from>
    <xdr:to>
      <xdr:col>12</xdr:col>
      <xdr:colOff>247650</xdr:colOff>
      <xdr:row>26</xdr:row>
      <xdr:rowOff>285750</xdr:rowOff>
    </xdr:to>
    <xdr:sp>
      <xdr:nvSpPr>
        <xdr:cNvPr id="1" name="Text Box 1"/>
        <xdr:cNvSpPr txBox="1">
          <a:spLocks noChangeArrowheads="1"/>
        </xdr:cNvSpPr>
      </xdr:nvSpPr>
      <xdr:spPr>
        <a:xfrm>
          <a:off x="9744075" y="7239000"/>
          <a:ext cx="247650" cy="28575"/>
        </a:xfrm>
        <a:prstGeom prst="rect">
          <a:avLst/>
        </a:prstGeom>
        <a:solidFill>
          <a:srgbClr val="FFFFFF"/>
        </a:solidFill>
        <a:ln w="3175" cmpd="sng">
          <a:noFill/>
        </a:ln>
      </xdr:spPr>
      <xdr:txBody>
        <a:bodyPr vertOverflow="clip" wrap="square"/>
        <a:p>
          <a:pPr algn="l">
            <a:defRPr/>
          </a:pPr>
          <a:r>
            <a:rPr lang="en-US" cap="none" sz="1300" b="0" i="0" u="none" baseline="0">
              <a:solidFill>
                <a:srgbClr val="000000"/>
              </a:solidFill>
            </a:rPr>
            <a:t>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ogita\LOCALS~1\Temp\Rar$DI00.703\Iuridiuli%20pireb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4"/>
      <sheetName val="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9"/>
  <sheetViews>
    <sheetView zoomScale="115" zoomScaleNormal="115" zoomScalePageLayoutView="0" workbookViewId="0" topLeftCell="A1">
      <selection activeCell="AF19" sqref="AF19"/>
    </sheetView>
  </sheetViews>
  <sheetFormatPr defaultColWidth="9.140625" defaultRowHeight="12.75"/>
  <cols>
    <col min="1" max="1" width="1.1484375" style="3" customWidth="1"/>
    <col min="2" max="2" width="1.7109375" style="3" customWidth="1"/>
    <col min="3" max="3" width="4.140625" style="3" customWidth="1"/>
    <col min="4" max="4" width="4.57421875" style="3" customWidth="1"/>
    <col min="5" max="5" width="5.00390625" style="3" customWidth="1"/>
    <col min="6" max="6" width="11.8515625" style="3" customWidth="1"/>
    <col min="7" max="7" width="3.421875" style="3" customWidth="1"/>
    <col min="8" max="8" width="14.8515625" style="3" customWidth="1"/>
    <col min="9" max="9" width="0.85546875" style="3" customWidth="1"/>
    <col min="10" max="10" width="2.8515625" style="3" customWidth="1"/>
    <col min="11" max="11" width="2.7109375" style="3" customWidth="1"/>
    <col min="12" max="12" width="1.8515625" style="3" customWidth="1"/>
    <col min="13" max="13" width="1.1484375" style="3" customWidth="1"/>
    <col min="14" max="14" width="2.00390625" style="3" customWidth="1"/>
    <col min="15" max="22" width="3.140625" style="3" customWidth="1"/>
    <col min="23" max="23" width="3.00390625" style="3" customWidth="1"/>
    <col min="24" max="24" width="0.71875" style="3" customWidth="1"/>
    <col min="25" max="25" width="2.140625" style="3" customWidth="1"/>
    <col min="26" max="26" width="2.8515625" style="3" customWidth="1"/>
    <col min="27" max="27" width="3.00390625" style="3" customWidth="1"/>
    <col min="28" max="28" width="1.7109375" style="3" customWidth="1"/>
    <col min="29" max="16384" width="9.140625" style="3" customWidth="1"/>
  </cols>
  <sheetData>
    <row r="1" spans="1:28" ht="13.5" customHeight="1" thickBot="1">
      <c r="A1" s="1"/>
      <c r="B1" s="2"/>
      <c r="C1" s="2"/>
      <c r="D1" s="2"/>
      <c r="E1" s="1"/>
      <c r="F1" s="2"/>
      <c r="G1" s="2"/>
      <c r="H1" s="529" t="s">
        <v>32</v>
      </c>
      <c r="I1" s="529"/>
      <c r="J1" s="529"/>
      <c r="K1" s="529"/>
      <c r="L1" s="529"/>
      <c r="M1" s="529"/>
      <c r="N1" s="529"/>
      <c r="O1" s="529"/>
      <c r="P1" s="529"/>
      <c r="Q1" s="529"/>
      <c r="R1" s="529"/>
      <c r="S1" s="529"/>
      <c r="T1" s="529"/>
      <c r="U1" s="529"/>
      <c r="V1" s="529"/>
      <c r="W1" s="529"/>
      <c r="X1" s="529"/>
      <c r="Y1" s="529"/>
      <c r="Z1" s="529"/>
      <c r="AA1" s="529"/>
      <c r="AB1" s="529"/>
    </row>
    <row r="2" spans="1:28" ht="33" customHeight="1" thickBot="1" thickTop="1">
      <c r="A2" s="1"/>
      <c r="B2" s="475" t="s">
        <v>1</v>
      </c>
      <c r="C2" s="476"/>
      <c r="D2" s="8"/>
      <c r="E2" s="10"/>
      <c r="F2" s="479" t="s">
        <v>120</v>
      </c>
      <c r="G2" s="479"/>
      <c r="H2" s="479"/>
      <c r="I2" s="479"/>
      <c r="J2" s="479"/>
      <c r="K2" s="479"/>
      <c r="L2" s="479"/>
      <c r="M2" s="479"/>
      <c r="N2" s="479"/>
      <c r="O2" s="479"/>
      <c r="P2" s="479"/>
      <c r="Q2" s="479"/>
      <c r="R2" s="479"/>
      <c r="S2" s="479"/>
      <c r="T2" s="479"/>
      <c r="U2" s="479"/>
      <c r="V2" s="479"/>
      <c r="W2" s="479"/>
      <c r="X2" s="479"/>
      <c r="Y2" s="479"/>
      <c r="Z2" s="479"/>
      <c r="AA2" s="479"/>
      <c r="AB2" s="480"/>
    </row>
    <row r="3" spans="1:28" ht="24.75" customHeight="1" thickBot="1">
      <c r="A3" s="2"/>
      <c r="B3" s="477"/>
      <c r="C3" s="478"/>
      <c r="D3" s="9"/>
      <c r="E3" s="481" t="s">
        <v>259</v>
      </c>
      <c r="F3" s="482"/>
      <c r="G3" s="482"/>
      <c r="H3" s="482"/>
      <c r="I3" s="482"/>
      <c r="J3" s="482"/>
      <c r="K3" s="482"/>
      <c r="L3" s="482"/>
      <c r="M3" s="482"/>
      <c r="N3" s="482"/>
      <c r="O3" s="482"/>
      <c r="P3" s="482"/>
      <c r="Q3" s="482"/>
      <c r="R3" s="482"/>
      <c r="S3" s="482"/>
      <c r="T3" s="482"/>
      <c r="U3" s="482"/>
      <c r="V3" s="482"/>
      <c r="W3" s="482"/>
      <c r="X3" s="482"/>
      <c r="Y3" s="482"/>
      <c r="Z3" s="482"/>
      <c r="AA3" s="482"/>
      <c r="AB3" s="483"/>
    </row>
    <row r="4" spans="1:28" ht="35.25" customHeight="1" thickBot="1" thickTop="1">
      <c r="A4" s="2"/>
      <c r="B4" s="472" t="s">
        <v>135</v>
      </c>
      <c r="C4" s="473"/>
      <c r="D4" s="473"/>
      <c r="E4" s="473"/>
      <c r="F4" s="473"/>
      <c r="G4" s="473"/>
      <c r="H4" s="473"/>
      <c r="I4" s="473"/>
      <c r="J4" s="473"/>
      <c r="K4" s="473"/>
      <c r="L4" s="474"/>
      <c r="M4" s="21"/>
      <c r="N4" s="464" t="s">
        <v>403</v>
      </c>
      <c r="O4" s="465"/>
      <c r="P4" s="465"/>
      <c r="Q4" s="465"/>
      <c r="R4" s="465"/>
      <c r="S4" s="465"/>
      <c r="T4" s="465"/>
      <c r="U4" s="465"/>
      <c r="V4" s="465"/>
      <c r="W4" s="465"/>
      <c r="X4" s="465"/>
      <c r="Y4" s="465"/>
      <c r="Z4" s="465"/>
      <c r="AA4" s="465"/>
      <c r="AB4" s="466"/>
    </row>
    <row r="5" spans="1:28" ht="71.25" customHeight="1" thickTop="1">
      <c r="A5" s="2"/>
      <c r="B5" s="487" t="s">
        <v>394</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row>
    <row r="6" spans="1:28" ht="45" customHeight="1">
      <c r="A6" s="2"/>
      <c r="B6" s="485" t="s">
        <v>404</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row>
    <row r="7" spans="1:28" ht="1.5" customHeight="1">
      <c r="A7" s="54"/>
      <c r="B7" s="48"/>
      <c r="C7" s="55"/>
      <c r="D7" s="55"/>
      <c r="E7" s="55"/>
      <c r="F7" s="55"/>
      <c r="G7" s="55"/>
      <c r="H7" s="55"/>
      <c r="I7" s="55"/>
      <c r="J7" s="55"/>
      <c r="K7" s="55"/>
      <c r="L7" s="55"/>
      <c r="M7" s="55"/>
      <c r="N7" s="55"/>
      <c r="O7" s="55"/>
      <c r="P7" s="55"/>
      <c r="Q7" s="55"/>
      <c r="R7" s="55"/>
      <c r="S7" s="55"/>
      <c r="T7" s="55"/>
      <c r="U7" s="55"/>
      <c r="V7" s="55"/>
      <c r="W7" s="55"/>
      <c r="X7" s="55"/>
      <c r="Y7" s="55"/>
      <c r="Z7" s="55"/>
      <c r="AA7" s="55"/>
      <c r="AB7" s="55"/>
    </row>
    <row r="8" spans="1:28" ht="33" customHeight="1">
      <c r="A8" s="2"/>
      <c r="B8" s="484" t="s">
        <v>258</v>
      </c>
      <c r="C8" s="484"/>
      <c r="D8" s="484"/>
      <c r="E8" s="484"/>
      <c r="F8" s="484"/>
      <c r="G8" s="484"/>
      <c r="H8" s="484"/>
      <c r="I8" s="484"/>
      <c r="J8" s="484"/>
      <c r="K8" s="484"/>
      <c r="L8" s="51"/>
      <c r="M8" s="52"/>
      <c r="N8" s="52"/>
      <c r="O8" s="52"/>
      <c r="P8" s="52"/>
      <c r="Q8" s="52"/>
      <c r="R8" s="52"/>
      <c r="S8" s="52"/>
      <c r="T8" s="52"/>
      <c r="U8" s="52"/>
      <c r="V8" s="52"/>
      <c r="W8" s="52"/>
      <c r="X8" s="52"/>
      <c r="Y8" s="52"/>
      <c r="Z8" s="52"/>
      <c r="AA8" s="52"/>
      <c r="AB8" s="53"/>
    </row>
    <row r="9" spans="1:28" ht="12.75" customHeight="1">
      <c r="A9" s="2"/>
      <c r="B9" s="535" t="s">
        <v>21</v>
      </c>
      <c r="C9" s="535"/>
      <c r="D9" s="535"/>
      <c r="E9" s="535"/>
      <c r="F9" s="535"/>
      <c r="G9" s="535"/>
      <c r="H9" s="12"/>
      <c r="I9" s="49"/>
      <c r="J9" s="50"/>
      <c r="K9" s="530" t="s">
        <v>23</v>
      </c>
      <c r="L9" s="530"/>
      <c r="M9" s="530"/>
      <c r="N9" s="530"/>
      <c r="O9" s="530"/>
      <c r="P9" s="530"/>
      <c r="Q9" s="530"/>
      <c r="R9" s="530"/>
      <c r="S9" s="530"/>
      <c r="T9" s="530"/>
      <c r="U9" s="530"/>
      <c r="V9" s="530"/>
      <c r="W9" s="530"/>
      <c r="X9" s="530"/>
      <c r="Y9" s="530"/>
      <c r="Z9" s="530"/>
      <c r="AA9" s="530"/>
      <c r="AB9" s="530"/>
    </row>
    <row r="10" spans="1:28" ht="18" customHeight="1">
      <c r="A10" s="2"/>
      <c r="B10" s="488"/>
      <c r="C10" s="489"/>
      <c r="D10" s="489"/>
      <c r="E10" s="489"/>
      <c r="F10" s="489"/>
      <c r="G10" s="489"/>
      <c r="H10" s="490"/>
      <c r="I10" s="539" t="s">
        <v>134</v>
      </c>
      <c r="J10" s="504"/>
      <c r="K10" s="504"/>
      <c r="L10" s="504"/>
      <c r="M10" s="504"/>
      <c r="N10" s="504"/>
      <c r="O10" s="32"/>
      <c r="P10" s="461"/>
      <c r="Q10" s="461"/>
      <c r="R10" s="461"/>
      <c r="S10" s="461"/>
      <c r="T10" s="461"/>
      <c r="U10" s="461"/>
      <c r="V10" s="461"/>
      <c r="W10" s="461"/>
      <c r="X10" s="32"/>
      <c r="Y10" s="32"/>
      <c r="Z10" s="13"/>
      <c r="AA10" s="32"/>
      <c r="AB10" s="32"/>
    </row>
    <row r="11" spans="1:28" ht="3.75" customHeight="1">
      <c r="A11" s="2"/>
      <c r="B11" s="23"/>
      <c r="C11" s="23"/>
      <c r="D11" s="23"/>
      <c r="E11" s="23"/>
      <c r="F11" s="23"/>
      <c r="G11" s="23"/>
      <c r="H11" s="23"/>
      <c r="I11" s="22"/>
      <c r="J11" s="442"/>
      <c r="K11" s="445"/>
      <c r="L11" s="32"/>
      <c r="M11" s="32"/>
      <c r="N11" s="32"/>
      <c r="O11" s="32"/>
      <c r="P11" s="462"/>
      <c r="Q11" s="462"/>
      <c r="R11" s="462"/>
      <c r="S11" s="462"/>
      <c r="T11" s="462"/>
      <c r="U11" s="462"/>
      <c r="V11" s="462"/>
      <c r="W11" s="462"/>
      <c r="X11" s="32"/>
      <c r="Y11" s="32"/>
      <c r="Z11" s="13"/>
      <c r="AA11" s="32"/>
      <c r="AB11" s="32"/>
    </row>
    <row r="12" spans="1:31" ht="18" customHeight="1">
      <c r="A12" s="2"/>
      <c r="B12" s="488"/>
      <c r="C12" s="489"/>
      <c r="D12" s="489"/>
      <c r="E12" s="489"/>
      <c r="F12" s="489"/>
      <c r="G12" s="489"/>
      <c r="H12" s="490"/>
      <c r="I12" s="27"/>
      <c r="J12" s="443"/>
      <c r="K12" s="446"/>
      <c r="L12" s="13"/>
      <c r="M12" s="13"/>
      <c r="N12" s="538"/>
      <c r="O12" s="538"/>
      <c r="P12" s="538"/>
      <c r="Q12" s="538"/>
      <c r="R12" s="538"/>
      <c r="S12" s="538"/>
      <c r="T12" s="538"/>
      <c r="U12" s="538"/>
      <c r="V12" s="538"/>
      <c r="W12" s="538"/>
      <c r="X12" s="538"/>
      <c r="Y12" s="538"/>
      <c r="Z12" s="538"/>
      <c r="AA12" s="538"/>
      <c r="AB12" s="13"/>
      <c r="AE12" s="30"/>
    </row>
    <row r="13" spans="1:28" ht="4.5" customHeight="1">
      <c r="A13" s="2"/>
      <c r="B13" s="23"/>
      <c r="C13" s="23"/>
      <c r="D13" s="23"/>
      <c r="E13" s="23"/>
      <c r="F13" s="23"/>
      <c r="G13" s="23"/>
      <c r="H13" s="23"/>
      <c r="I13" s="27"/>
      <c r="J13" s="444"/>
      <c r="K13" s="447"/>
      <c r="L13" s="13"/>
      <c r="M13" s="13"/>
      <c r="N13" s="13"/>
      <c r="O13" s="13"/>
      <c r="P13" s="13"/>
      <c r="Q13" s="13"/>
      <c r="R13" s="13"/>
      <c r="S13" s="13"/>
      <c r="T13" s="13"/>
      <c r="U13" s="13"/>
      <c r="V13" s="13"/>
      <c r="W13" s="13"/>
      <c r="X13" s="13"/>
      <c r="Y13" s="13"/>
      <c r="Z13" s="13"/>
      <c r="AA13" s="13"/>
      <c r="AB13" s="13"/>
    </row>
    <row r="14" spans="1:28" ht="18" customHeight="1">
      <c r="A14" s="2"/>
      <c r="B14" s="488"/>
      <c r="C14" s="489"/>
      <c r="D14" s="489"/>
      <c r="E14" s="489"/>
      <c r="F14" s="489"/>
      <c r="G14" s="489"/>
      <c r="H14" s="490"/>
      <c r="I14" s="24"/>
      <c r="J14" s="4"/>
      <c r="K14" s="491" t="s">
        <v>22</v>
      </c>
      <c r="L14" s="491"/>
      <c r="M14" s="491"/>
      <c r="N14" s="491"/>
      <c r="O14" s="491"/>
      <c r="P14" s="491"/>
      <c r="Q14" s="491"/>
      <c r="R14" s="491"/>
      <c r="S14" s="491"/>
      <c r="T14" s="491"/>
      <c r="U14" s="491"/>
      <c r="V14" s="491"/>
      <c r="W14" s="491"/>
      <c r="X14" s="491"/>
      <c r="Y14" s="491"/>
      <c r="Z14" s="491"/>
      <c r="AA14" s="491"/>
      <c r="AB14" s="491"/>
    </row>
    <row r="15" spans="1:28" ht="12" customHeight="1">
      <c r="A15" s="2"/>
      <c r="B15" s="537"/>
      <c r="C15" s="537"/>
      <c r="D15" s="537"/>
      <c r="E15" s="537"/>
      <c r="F15" s="537"/>
      <c r="G15" s="537"/>
      <c r="H15" s="537"/>
      <c r="I15" s="11"/>
      <c r="J15" s="13"/>
      <c r="K15" s="13"/>
      <c r="L15" s="13"/>
      <c r="M15" s="13"/>
      <c r="N15" s="13"/>
      <c r="O15" s="461"/>
      <c r="P15" s="461"/>
      <c r="Q15" s="461"/>
      <c r="R15" s="461"/>
      <c r="S15" s="461"/>
      <c r="T15" s="461"/>
      <c r="U15" s="461"/>
      <c r="V15" s="461"/>
      <c r="W15" s="461"/>
      <c r="X15" s="468"/>
      <c r="Y15" s="469"/>
      <c r="Z15" s="461"/>
      <c r="AA15" s="13"/>
      <c r="AB15" s="31"/>
    </row>
    <row r="16" spans="1:28" ht="12" customHeight="1">
      <c r="A16" s="17"/>
      <c r="B16" s="536" t="s">
        <v>24</v>
      </c>
      <c r="C16" s="536"/>
      <c r="D16" s="536"/>
      <c r="E16" s="536"/>
      <c r="F16" s="36"/>
      <c r="G16" s="36"/>
      <c r="H16" s="36"/>
      <c r="I16" s="514"/>
      <c r="J16" s="13"/>
      <c r="K16" s="13"/>
      <c r="L16" s="38"/>
      <c r="M16" s="38"/>
      <c r="N16" s="38"/>
      <c r="O16" s="462"/>
      <c r="P16" s="462"/>
      <c r="Q16" s="462"/>
      <c r="R16" s="462"/>
      <c r="S16" s="462"/>
      <c r="T16" s="462"/>
      <c r="U16" s="462"/>
      <c r="V16" s="462"/>
      <c r="W16" s="462"/>
      <c r="X16" s="470"/>
      <c r="Y16" s="471"/>
      <c r="Z16" s="462"/>
      <c r="AA16" s="47"/>
      <c r="AB16" s="31"/>
    </row>
    <row r="17" spans="1:28" ht="12" customHeight="1">
      <c r="A17" s="2"/>
      <c r="B17" s="494"/>
      <c r="C17" s="495"/>
      <c r="D17" s="495"/>
      <c r="E17" s="495"/>
      <c r="F17" s="495"/>
      <c r="G17" s="495"/>
      <c r="H17" s="496"/>
      <c r="I17" s="514"/>
      <c r="J17" s="13"/>
      <c r="K17" s="13"/>
      <c r="L17" s="13"/>
      <c r="M17" s="13"/>
      <c r="N17" s="13"/>
      <c r="O17" s="457"/>
      <c r="P17" s="457"/>
      <c r="Q17" s="457"/>
      <c r="R17" s="457"/>
      <c r="S17" s="457"/>
      <c r="T17" s="457"/>
      <c r="U17" s="457"/>
      <c r="V17" s="457"/>
      <c r="W17" s="457"/>
      <c r="X17" s="457"/>
      <c r="Y17" s="457"/>
      <c r="Z17" s="457"/>
      <c r="AA17" s="458"/>
      <c r="AB17" s="25"/>
    </row>
    <row r="18" spans="1:28" ht="3.75" customHeight="1">
      <c r="A18" s="2"/>
      <c r="B18" s="500"/>
      <c r="C18" s="501"/>
      <c r="D18" s="501"/>
      <c r="E18" s="501"/>
      <c r="F18" s="501"/>
      <c r="G18" s="501"/>
      <c r="H18" s="502"/>
      <c r="I18" s="37"/>
      <c r="J18" s="13"/>
      <c r="K18" s="13"/>
      <c r="L18" s="13"/>
      <c r="M18" s="13"/>
      <c r="N18" s="56"/>
      <c r="O18" s="467"/>
      <c r="P18" s="467"/>
      <c r="Q18" s="467"/>
      <c r="R18" s="467"/>
      <c r="S18" s="467"/>
      <c r="T18" s="467"/>
      <c r="U18" s="467"/>
      <c r="V18" s="467"/>
      <c r="W18" s="107"/>
      <c r="X18" s="107"/>
      <c r="Y18" s="107"/>
      <c r="Z18" s="107"/>
      <c r="AA18" s="107"/>
      <c r="AB18" s="107"/>
    </row>
    <row r="19" spans="1:28" ht="10.5" customHeight="1">
      <c r="A19" s="2"/>
      <c r="B19" s="13"/>
      <c r="C19" s="493" t="s">
        <v>66</v>
      </c>
      <c r="D19" s="493"/>
      <c r="E19" s="493"/>
      <c r="F19" s="493"/>
      <c r="G19" s="493"/>
      <c r="H19" s="493"/>
      <c r="I19" s="37"/>
      <c r="J19" s="13"/>
      <c r="K19" s="13"/>
      <c r="L19" s="13"/>
      <c r="M19" s="46"/>
      <c r="N19" s="56"/>
      <c r="O19" s="467"/>
      <c r="P19" s="467"/>
      <c r="Q19" s="467"/>
      <c r="R19" s="467"/>
      <c r="S19" s="467"/>
      <c r="T19" s="467"/>
      <c r="U19" s="467"/>
      <c r="V19" s="467"/>
      <c r="W19" s="107"/>
      <c r="X19" s="107"/>
      <c r="Y19" s="107"/>
      <c r="Z19" s="459"/>
      <c r="AA19" s="459"/>
      <c r="AB19" s="459"/>
    </row>
    <row r="20" spans="1:28" ht="3" customHeight="1">
      <c r="A20" s="2"/>
      <c r="B20" s="494"/>
      <c r="C20" s="495"/>
      <c r="D20" s="495"/>
      <c r="E20" s="495"/>
      <c r="F20" s="495"/>
      <c r="G20" s="495"/>
      <c r="H20" s="496"/>
      <c r="I20" s="37"/>
      <c r="J20" s="13"/>
      <c r="K20" s="13"/>
      <c r="L20" s="13"/>
      <c r="M20" s="13"/>
      <c r="N20" s="56"/>
      <c r="O20" s="544"/>
      <c r="P20" s="544"/>
      <c r="Q20" s="544"/>
      <c r="R20" s="544"/>
      <c r="S20" s="544"/>
      <c r="T20" s="544"/>
      <c r="U20" s="544"/>
      <c r="V20" s="544"/>
      <c r="W20" s="107"/>
      <c r="X20" s="107"/>
      <c r="Y20" s="107"/>
      <c r="Z20" s="460"/>
      <c r="AA20" s="460"/>
      <c r="AB20" s="460"/>
    </row>
    <row r="21" spans="1:28" ht="5.25" customHeight="1">
      <c r="A21" s="2"/>
      <c r="B21" s="497"/>
      <c r="C21" s="498"/>
      <c r="D21" s="498"/>
      <c r="E21" s="498"/>
      <c r="F21" s="498"/>
      <c r="G21" s="498"/>
      <c r="H21" s="499"/>
      <c r="I21" s="37"/>
      <c r="J21" s="13"/>
      <c r="K21" s="13"/>
      <c r="L21" s="13"/>
      <c r="M21" s="13"/>
      <c r="N21" s="56"/>
      <c r="O21" s="544"/>
      <c r="P21" s="544"/>
      <c r="Q21" s="544"/>
      <c r="R21" s="544"/>
      <c r="S21" s="544"/>
      <c r="T21" s="544"/>
      <c r="U21" s="544"/>
      <c r="V21" s="544"/>
      <c r="W21" s="107"/>
      <c r="X21" s="107"/>
      <c r="Y21" s="107"/>
      <c r="Z21" s="107"/>
      <c r="AA21" s="107"/>
      <c r="AB21" s="107"/>
    </row>
    <row r="22" spans="1:28" ht="9" customHeight="1">
      <c r="A22" s="2"/>
      <c r="B22" s="500"/>
      <c r="C22" s="501"/>
      <c r="D22" s="501"/>
      <c r="E22" s="501"/>
      <c r="F22" s="501"/>
      <c r="G22" s="501"/>
      <c r="H22" s="502"/>
      <c r="I22" s="13"/>
      <c r="J22" s="13"/>
      <c r="K22" s="13"/>
      <c r="L22" s="13"/>
      <c r="M22" s="108"/>
      <c r="N22" s="543"/>
      <c r="O22" s="512"/>
      <c r="P22" s="512"/>
      <c r="Q22" s="512"/>
      <c r="R22" s="512"/>
      <c r="S22" s="512"/>
      <c r="T22" s="512"/>
      <c r="U22" s="512"/>
      <c r="V22" s="512"/>
      <c r="W22" s="109"/>
      <c r="X22" s="56"/>
      <c r="Y22" s="56"/>
      <c r="Z22" s="459"/>
      <c r="AA22" s="463"/>
      <c r="AB22" s="463"/>
    </row>
    <row r="23" spans="1:28" ht="3" customHeight="1">
      <c r="A23" s="2"/>
      <c r="B23" s="29"/>
      <c r="C23" s="503" t="s">
        <v>25</v>
      </c>
      <c r="D23" s="503"/>
      <c r="E23" s="503"/>
      <c r="F23" s="503"/>
      <c r="G23" s="503"/>
      <c r="H23" s="503"/>
      <c r="I23" s="13"/>
      <c r="J23" s="13"/>
      <c r="K23" s="13"/>
      <c r="L23" s="13"/>
      <c r="M23" s="13"/>
      <c r="N23" s="543"/>
      <c r="O23" s="512"/>
      <c r="P23" s="512"/>
      <c r="Q23" s="512"/>
      <c r="R23" s="512"/>
      <c r="S23" s="512"/>
      <c r="T23" s="512"/>
      <c r="U23" s="512"/>
      <c r="V23" s="512"/>
      <c r="W23" s="109"/>
      <c r="X23" s="56"/>
      <c r="Y23" s="56"/>
      <c r="Z23" s="463"/>
      <c r="AA23" s="463"/>
      <c r="AB23" s="463"/>
    </row>
    <row r="24" spans="1:28" ht="3.75" customHeight="1">
      <c r="A24" s="2"/>
      <c r="B24" s="29"/>
      <c r="C24" s="504"/>
      <c r="D24" s="504"/>
      <c r="E24" s="504"/>
      <c r="F24" s="504"/>
      <c r="G24" s="504"/>
      <c r="H24" s="504"/>
      <c r="I24" s="13"/>
      <c r="J24" s="13"/>
      <c r="K24" s="13"/>
      <c r="L24" s="13"/>
      <c r="M24" s="13"/>
      <c r="N24" s="543"/>
      <c r="O24" s="512"/>
      <c r="P24" s="512"/>
      <c r="Q24" s="512"/>
      <c r="R24" s="512"/>
      <c r="S24" s="512"/>
      <c r="T24" s="512"/>
      <c r="U24" s="512"/>
      <c r="V24" s="512"/>
      <c r="W24" s="109"/>
      <c r="X24" s="56"/>
      <c r="Y24" s="56"/>
      <c r="Z24" s="56"/>
      <c r="AA24" s="56"/>
      <c r="AB24" s="56"/>
    </row>
    <row r="25" spans="1:28" ht="5.25" customHeight="1">
      <c r="A25" s="2"/>
      <c r="B25" s="29"/>
      <c r="C25" s="504"/>
      <c r="D25" s="504"/>
      <c r="E25" s="504"/>
      <c r="F25" s="504"/>
      <c r="G25" s="504"/>
      <c r="H25" s="504"/>
      <c r="I25" s="13"/>
      <c r="J25" s="13"/>
      <c r="K25" s="13"/>
      <c r="L25" s="13"/>
      <c r="M25" s="13"/>
      <c r="N25" s="56"/>
      <c r="O25" s="512"/>
      <c r="P25" s="512"/>
      <c r="Q25" s="512"/>
      <c r="R25" s="512"/>
      <c r="S25" s="512"/>
      <c r="T25" s="512"/>
      <c r="U25" s="512"/>
      <c r="V25" s="512"/>
      <c r="W25" s="110"/>
      <c r="X25" s="56"/>
      <c r="Y25" s="56"/>
      <c r="Z25" s="459"/>
      <c r="AA25" s="459"/>
      <c r="AB25" s="459"/>
    </row>
    <row r="26" spans="1:28" ht="3" customHeight="1">
      <c r="A26" s="2"/>
      <c r="B26" s="6"/>
      <c r="C26" s="6"/>
      <c r="D26" s="28"/>
      <c r="E26" s="28"/>
      <c r="F26" s="28"/>
      <c r="G26" s="6"/>
      <c r="H26" s="505"/>
      <c r="I26" s="505"/>
      <c r="J26" s="6"/>
      <c r="K26" s="6"/>
      <c r="L26" s="6"/>
      <c r="M26" s="6"/>
      <c r="N26" s="6"/>
      <c r="O26" s="6"/>
      <c r="P26" s="6"/>
      <c r="Q26" s="6"/>
      <c r="R26" s="6"/>
      <c r="S26" s="6"/>
      <c r="T26" s="6"/>
      <c r="U26" s="6"/>
      <c r="V26" s="6"/>
      <c r="W26" s="6"/>
      <c r="X26" s="6"/>
      <c r="Y26" s="6"/>
      <c r="Z26" s="6"/>
      <c r="AA26" s="6"/>
      <c r="AB26" s="6"/>
    </row>
    <row r="27" spans="1:28" ht="13.5" customHeight="1">
      <c r="A27" s="2"/>
      <c r="B27" s="72" t="s">
        <v>47</v>
      </c>
      <c r="C27" s="56"/>
      <c r="D27" s="56"/>
      <c r="E27" s="56"/>
      <c r="F27" s="56"/>
      <c r="G27" s="73"/>
      <c r="H27" s="74"/>
      <c r="I27" s="5"/>
      <c r="J27" s="6"/>
      <c r="K27" s="6"/>
      <c r="L27" s="7"/>
      <c r="M27" s="6"/>
      <c r="N27" s="6"/>
      <c r="O27" s="6"/>
      <c r="P27" s="6"/>
      <c r="Q27" s="6"/>
      <c r="R27" s="6"/>
      <c r="S27" s="6"/>
      <c r="T27" s="6"/>
      <c r="U27" s="6"/>
      <c r="V27" s="6"/>
      <c r="W27" s="6"/>
      <c r="X27" s="6"/>
      <c r="Y27" s="6"/>
      <c r="Z27" s="6"/>
      <c r="AA27" s="6"/>
      <c r="AB27" s="6"/>
    </row>
    <row r="28" spans="1:28" ht="3" customHeight="1">
      <c r="A28" s="13"/>
      <c r="B28" s="513" t="s">
        <v>2</v>
      </c>
      <c r="C28" s="33" t="s">
        <v>20</v>
      </c>
      <c r="D28" s="33"/>
      <c r="E28" s="33"/>
      <c r="F28" s="33"/>
      <c r="G28" s="33"/>
      <c r="H28" s="33"/>
      <c r="I28" s="33"/>
      <c r="J28" s="33"/>
      <c r="K28" s="33"/>
      <c r="L28" s="33"/>
      <c r="M28" s="33"/>
      <c r="N28" s="33"/>
      <c r="O28" s="33"/>
      <c r="P28" s="33"/>
      <c r="Q28" s="33"/>
      <c r="R28" s="33"/>
      <c r="S28" s="33"/>
      <c r="T28" s="12"/>
      <c r="U28" s="12"/>
      <c r="V28" s="12"/>
      <c r="W28" s="12"/>
      <c r="X28" s="12"/>
      <c r="Y28" s="39"/>
      <c r="Z28" s="13"/>
      <c r="AA28" s="13"/>
      <c r="AB28" s="13"/>
    </row>
    <row r="29" spans="1:28" ht="19.5" customHeight="1">
      <c r="A29" s="13"/>
      <c r="B29" s="514"/>
      <c r="C29" s="515" t="s">
        <v>26</v>
      </c>
      <c r="D29" s="516"/>
      <c r="E29" s="516"/>
      <c r="F29" s="516"/>
      <c r="G29" s="516"/>
      <c r="H29" s="75" t="s">
        <v>27</v>
      </c>
      <c r="I29" s="540"/>
      <c r="J29" s="541"/>
      <c r="K29" s="541"/>
      <c r="L29" s="541"/>
      <c r="M29" s="541"/>
      <c r="N29" s="541"/>
      <c r="O29" s="541"/>
      <c r="P29" s="541"/>
      <c r="Q29" s="541"/>
      <c r="R29" s="541"/>
      <c r="S29" s="541"/>
      <c r="T29" s="541"/>
      <c r="U29" s="542"/>
      <c r="V29" s="58"/>
      <c r="W29" s="521"/>
      <c r="X29" s="521"/>
      <c r="Y29" s="521"/>
      <c r="Z29" s="59"/>
      <c r="AA29" s="59"/>
      <c r="AB29" s="56"/>
    </row>
    <row r="30" spans="1:28" ht="2.25" customHeight="1">
      <c r="A30" s="13"/>
      <c r="B30" s="13"/>
      <c r="C30" s="516"/>
      <c r="D30" s="516"/>
      <c r="E30" s="516"/>
      <c r="F30" s="516"/>
      <c r="G30" s="516"/>
      <c r="H30" s="455" t="s">
        <v>67</v>
      </c>
      <c r="I30" s="60"/>
      <c r="J30" s="56"/>
      <c r="K30" s="56"/>
      <c r="L30" s="56"/>
      <c r="M30" s="56"/>
      <c r="N30" s="56"/>
      <c r="O30" s="56"/>
      <c r="P30" s="56"/>
      <c r="Q30" s="56"/>
      <c r="R30" s="56"/>
      <c r="S30" s="56"/>
      <c r="T30" s="56"/>
      <c r="U30" s="56"/>
      <c r="V30" s="58"/>
      <c r="W30" s="522"/>
      <c r="X30" s="522"/>
      <c r="Y30" s="522"/>
      <c r="Z30" s="61"/>
      <c r="AA30" s="61"/>
      <c r="AB30" s="56"/>
    </row>
    <row r="31" spans="1:28" ht="9.75" customHeight="1">
      <c r="A31" s="13"/>
      <c r="B31" s="13"/>
      <c r="C31" s="76"/>
      <c r="D31" s="76"/>
      <c r="E31" s="76"/>
      <c r="F31" s="76"/>
      <c r="G31" s="76"/>
      <c r="H31" s="455"/>
      <c r="I31" s="506"/>
      <c r="J31" s="507"/>
      <c r="K31" s="507"/>
      <c r="L31" s="507"/>
      <c r="M31" s="507"/>
      <c r="N31" s="507"/>
      <c r="O31" s="507"/>
      <c r="P31" s="507"/>
      <c r="Q31" s="507"/>
      <c r="R31" s="507"/>
      <c r="S31" s="507"/>
      <c r="T31" s="507"/>
      <c r="U31" s="508"/>
      <c r="V31" s="62"/>
      <c r="W31" s="492" t="s">
        <v>29</v>
      </c>
      <c r="X31" s="492"/>
      <c r="Y31" s="492"/>
      <c r="Z31" s="492"/>
      <c r="AA31" s="492"/>
      <c r="AB31" s="492"/>
    </row>
    <row r="32" spans="1:28" ht="11.25" customHeight="1">
      <c r="A32" s="13"/>
      <c r="B32" s="13"/>
      <c r="C32" s="76"/>
      <c r="D32" s="76"/>
      <c r="E32" s="76"/>
      <c r="F32" s="76"/>
      <c r="G32" s="76"/>
      <c r="H32" s="455"/>
      <c r="I32" s="509"/>
      <c r="J32" s="510"/>
      <c r="K32" s="510"/>
      <c r="L32" s="510"/>
      <c r="M32" s="510"/>
      <c r="N32" s="510"/>
      <c r="O32" s="510"/>
      <c r="P32" s="510"/>
      <c r="Q32" s="510"/>
      <c r="R32" s="510"/>
      <c r="S32" s="510"/>
      <c r="T32" s="510"/>
      <c r="U32" s="511"/>
      <c r="V32" s="62"/>
      <c r="W32" s="492"/>
      <c r="X32" s="492"/>
      <c r="Y32" s="492"/>
      <c r="Z32" s="492"/>
      <c r="AA32" s="492"/>
      <c r="AB32" s="492"/>
    </row>
    <row r="33" spans="1:28" ht="11.25" customHeight="1">
      <c r="A33" s="13"/>
      <c r="B33" s="13"/>
      <c r="C33" s="76"/>
      <c r="D33" s="76"/>
      <c r="E33" s="76"/>
      <c r="F33" s="76"/>
      <c r="G33" s="76"/>
      <c r="H33" s="455"/>
      <c r="I33" s="63"/>
      <c r="J33" s="63"/>
      <c r="K33" s="63"/>
      <c r="L33" s="63"/>
      <c r="M33" s="63"/>
      <c r="N33" s="63"/>
      <c r="O33" s="63"/>
      <c r="P33" s="63"/>
      <c r="Q33" s="63"/>
      <c r="R33" s="63"/>
      <c r="S33" s="63"/>
      <c r="T33" s="56"/>
      <c r="U33" s="56"/>
      <c r="V33" s="56"/>
      <c r="W33" s="56"/>
      <c r="X33" s="56"/>
      <c r="Y33" s="56"/>
      <c r="Z33" s="56"/>
      <c r="AA33" s="56"/>
      <c r="AB33" s="56"/>
    </row>
    <row r="34" spans="1:28" ht="18.75" customHeight="1">
      <c r="A34" s="13"/>
      <c r="B34" s="13"/>
      <c r="C34" s="76"/>
      <c r="D34" s="76"/>
      <c r="E34" s="76"/>
      <c r="F34" s="76"/>
      <c r="G34" s="77"/>
      <c r="H34" s="78" t="s">
        <v>28</v>
      </c>
      <c r="I34" s="523"/>
      <c r="J34" s="524"/>
      <c r="K34" s="524"/>
      <c r="L34" s="524"/>
      <c r="M34" s="524"/>
      <c r="N34" s="524"/>
      <c r="O34" s="524"/>
      <c r="P34" s="524"/>
      <c r="Q34" s="524"/>
      <c r="R34" s="524"/>
      <c r="S34" s="524"/>
      <c r="T34" s="524"/>
      <c r="U34" s="525"/>
      <c r="V34" s="56"/>
      <c r="W34" s="521"/>
      <c r="X34" s="521"/>
      <c r="Y34" s="521"/>
      <c r="Z34" s="59"/>
      <c r="AA34" s="59"/>
      <c r="AB34" s="56"/>
    </row>
    <row r="35" spans="1:28" ht="2.25" customHeight="1">
      <c r="A35" s="13"/>
      <c r="B35" s="13"/>
      <c r="C35" s="76"/>
      <c r="D35" s="76"/>
      <c r="E35" s="76"/>
      <c r="F35" s="76"/>
      <c r="G35" s="76"/>
      <c r="H35" s="76"/>
      <c r="I35" s="65"/>
      <c r="J35" s="65"/>
      <c r="K35" s="65"/>
      <c r="L35" s="65"/>
      <c r="M35" s="65"/>
      <c r="N35" s="65"/>
      <c r="O35" s="65"/>
      <c r="P35" s="65"/>
      <c r="Q35" s="65"/>
      <c r="R35" s="65"/>
      <c r="S35" s="65"/>
      <c r="T35" s="65"/>
      <c r="U35" s="56"/>
      <c r="V35" s="58"/>
      <c r="W35" s="522"/>
      <c r="X35" s="522"/>
      <c r="Y35" s="522"/>
      <c r="Z35" s="61"/>
      <c r="AA35" s="61"/>
      <c r="AB35" s="56"/>
    </row>
    <row r="36" spans="1:28" ht="18" customHeight="1">
      <c r="A36" s="13"/>
      <c r="B36" s="13"/>
      <c r="C36" s="76"/>
      <c r="D36" s="76"/>
      <c r="E36" s="76"/>
      <c r="F36" s="76"/>
      <c r="G36" s="449" t="s">
        <v>30</v>
      </c>
      <c r="H36" s="450"/>
      <c r="I36" s="523"/>
      <c r="J36" s="524"/>
      <c r="K36" s="524"/>
      <c r="L36" s="524"/>
      <c r="M36" s="524"/>
      <c r="N36" s="524"/>
      <c r="O36" s="524"/>
      <c r="P36" s="524"/>
      <c r="Q36" s="524"/>
      <c r="R36" s="524"/>
      <c r="S36" s="524"/>
      <c r="T36" s="524"/>
      <c r="U36" s="525"/>
      <c r="V36" s="66"/>
      <c r="W36" s="531" t="s">
        <v>71</v>
      </c>
      <c r="X36" s="532"/>
      <c r="Y36" s="532"/>
      <c r="Z36" s="532"/>
      <c r="AA36" s="532"/>
      <c r="AB36" s="56"/>
    </row>
    <row r="37" spans="1:28" ht="10.5" customHeight="1">
      <c r="A37" s="13"/>
      <c r="B37" s="15"/>
      <c r="C37" s="79"/>
      <c r="D37" s="79"/>
      <c r="E37" s="79"/>
      <c r="F37" s="79"/>
      <c r="G37" s="79"/>
      <c r="H37" s="76"/>
      <c r="I37" s="520"/>
      <c r="J37" s="520"/>
      <c r="K37" s="520"/>
      <c r="L37" s="520"/>
      <c r="M37" s="520"/>
      <c r="N37" s="520"/>
      <c r="O37" s="520"/>
      <c r="P37" s="520"/>
      <c r="Q37" s="520"/>
      <c r="R37" s="520"/>
      <c r="S37" s="520"/>
      <c r="T37" s="520"/>
      <c r="U37" s="520"/>
      <c r="V37" s="68"/>
      <c r="W37" s="68"/>
      <c r="X37" s="68"/>
      <c r="Y37" s="68"/>
      <c r="Z37" s="69"/>
      <c r="AA37" s="69"/>
      <c r="AB37" s="69"/>
    </row>
    <row r="38" spans="1:28" ht="3.75" customHeight="1">
      <c r="A38" s="13"/>
      <c r="B38" s="13"/>
      <c r="C38" s="80" t="s">
        <v>68</v>
      </c>
      <c r="D38" s="80"/>
      <c r="E38" s="80"/>
      <c r="F38" s="80"/>
      <c r="G38" s="80"/>
      <c r="H38" s="81"/>
      <c r="I38" s="33"/>
      <c r="J38" s="33"/>
      <c r="K38" s="33"/>
      <c r="L38" s="33"/>
      <c r="M38" s="33"/>
      <c r="N38" s="33"/>
      <c r="O38" s="33"/>
      <c r="P38" s="33"/>
      <c r="Q38" s="33"/>
      <c r="R38" s="33"/>
      <c r="S38" s="33"/>
      <c r="T38" s="12"/>
      <c r="U38" s="12"/>
      <c r="V38" s="12"/>
      <c r="W38" s="12"/>
      <c r="X38" s="12"/>
      <c r="Y38" s="39"/>
      <c r="Z38" s="13"/>
      <c r="AA38" s="13"/>
      <c r="AB38" s="13"/>
    </row>
    <row r="39" spans="1:28" ht="18" customHeight="1">
      <c r="A39" s="13"/>
      <c r="B39" s="35" t="s">
        <v>3</v>
      </c>
      <c r="C39" s="453" t="s">
        <v>31</v>
      </c>
      <c r="D39" s="454"/>
      <c r="E39" s="454"/>
      <c r="F39" s="454"/>
      <c r="G39" s="454"/>
      <c r="H39" s="75" t="s">
        <v>27</v>
      </c>
      <c r="I39" s="517"/>
      <c r="J39" s="518"/>
      <c r="K39" s="518"/>
      <c r="L39" s="518"/>
      <c r="M39" s="518"/>
      <c r="N39" s="518"/>
      <c r="O39" s="518"/>
      <c r="P39" s="518"/>
      <c r="Q39" s="518"/>
      <c r="R39" s="518"/>
      <c r="S39" s="518"/>
      <c r="T39" s="518"/>
      <c r="U39" s="519"/>
      <c r="V39" s="13"/>
      <c r="W39" s="533"/>
      <c r="X39" s="533"/>
      <c r="Y39" s="533"/>
      <c r="Z39" s="40"/>
      <c r="AA39" s="40"/>
      <c r="AB39" s="13"/>
    </row>
    <row r="40" spans="1:28" ht="3" customHeight="1">
      <c r="A40" s="13"/>
      <c r="B40" s="13"/>
      <c r="C40" s="454"/>
      <c r="D40" s="454"/>
      <c r="E40" s="454"/>
      <c r="F40" s="454"/>
      <c r="G40" s="454"/>
      <c r="H40" s="455" t="s">
        <v>67</v>
      </c>
      <c r="I40" s="41"/>
      <c r="J40" s="13"/>
      <c r="K40" s="13"/>
      <c r="L40" s="13"/>
      <c r="M40" s="13"/>
      <c r="N40" s="13"/>
      <c r="O40" s="13"/>
      <c r="P40" s="13"/>
      <c r="Q40" s="13"/>
      <c r="R40" s="13"/>
      <c r="S40" s="13"/>
      <c r="T40" s="13"/>
      <c r="U40" s="13"/>
      <c r="V40" s="14"/>
      <c r="W40" s="534"/>
      <c r="X40" s="534"/>
      <c r="Y40" s="534"/>
      <c r="Z40" s="42"/>
      <c r="AA40" s="42"/>
      <c r="AB40" s="13"/>
    </row>
    <row r="41" spans="1:28" ht="9" customHeight="1">
      <c r="A41" s="13"/>
      <c r="B41" s="13"/>
      <c r="C41" s="82"/>
      <c r="D41" s="82"/>
      <c r="E41" s="82"/>
      <c r="F41" s="82"/>
      <c r="G41" s="82"/>
      <c r="H41" s="455"/>
      <c r="I41" s="494"/>
      <c r="J41" s="495"/>
      <c r="K41" s="495"/>
      <c r="L41" s="495"/>
      <c r="M41" s="495"/>
      <c r="N41" s="495"/>
      <c r="O41" s="495"/>
      <c r="P41" s="495"/>
      <c r="Q41" s="495"/>
      <c r="R41" s="495"/>
      <c r="S41" s="495"/>
      <c r="T41" s="495"/>
      <c r="U41" s="496"/>
      <c r="V41" s="18"/>
      <c r="W41" s="492" t="s">
        <v>29</v>
      </c>
      <c r="X41" s="492"/>
      <c r="Y41" s="492"/>
      <c r="Z41" s="492"/>
      <c r="AA41" s="492"/>
      <c r="AB41" s="492"/>
    </row>
    <row r="42" spans="1:28" ht="10.5" customHeight="1">
      <c r="A42" s="13"/>
      <c r="B42" s="13"/>
      <c r="C42" s="82"/>
      <c r="D42" s="82"/>
      <c r="E42" s="82"/>
      <c r="F42" s="82"/>
      <c r="G42" s="82"/>
      <c r="H42" s="455"/>
      <c r="I42" s="500"/>
      <c r="J42" s="501"/>
      <c r="K42" s="501"/>
      <c r="L42" s="501"/>
      <c r="M42" s="501"/>
      <c r="N42" s="501"/>
      <c r="O42" s="501"/>
      <c r="P42" s="501"/>
      <c r="Q42" s="501"/>
      <c r="R42" s="501"/>
      <c r="S42" s="501"/>
      <c r="T42" s="501"/>
      <c r="U42" s="502"/>
      <c r="V42" s="18"/>
      <c r="W42" s="492"/>
      <c r="X42" s="492"/>
      <c r="Y42" s="492"/>
      <c r="Z42" s="492"/>
      <c r="AA42" s="492"/>
      <c r="AB42" s="492"/>
    </row>
    <row r="43" spans="1:28" ht="9.75" customHeight="1">
      <c r="A43" s="13"/>
      <c r="B43" s="13"/>
      <c r="C43" s="82"/>
      <c r="D43" s="82"/>
      <c r="E43" s="82"/>
      <c r="F43" s="82"/>
      <c r="G43" s="83"/>
      <c r="H43" s="455"/>
      <c r="I43" s="26"/>
      <c r="J43" s="26"/>
      <c r="K43" s="26"/>
      <c r="L43" s="26"/>
      <c r="M43" s="26"/>
      <c r="N43" s="26"/>
      <c r="O43" s="26"/>
      <c r="P43" s="26"/>
      <c r="Q43" s="26"/>
      <c r="R43" s="26"/>
      <c r="S43" s="26"/>
      <c r="T43" s="13"/>
      <c r="U43" s="13"/>
      <c r="V43" s="13"/>
      <c r="W43" s="13"/>
      <c r="X43" s="13"/>
      <c r="Y43" s="13"/>
      <c r="Z43" s="13"/>
      <c r="AA43" s="13"/>
      <c r="AB43" s="13"/>
    </row>
    <row r="44" spans="1:28" ht="17.25" customHeight="1">
      <c r="A44" s="13"/>
      <c r="B44" s="13"/>
      <c r="C44" s="70"/>
      <c r="D44" s="70"/>
      <c r="E44" s="70"/>
      <c r="F44" s="70"/>
      <c r="G44" s="71"/>
      <c r="H44" s="64" t="s">
        <v>28</v>
      </c>
      <c r="I44" s="526"/>
      <c r="J44" s="527"/>
      <c r="K44" s="527"/>
      <c r="L44" s="527"/>
      <c r="M44" s="527"/>
      <c r="N44" s="527"/>
      <c r="O44" s="527"/>
      <c r="P44" s="527"/>
      <c r="Q44" s="527"/>
      <c r="R44" s="527"/>
      <c r="S44" s="527"/>
      <c r="T44" s="527"/>
      <c r="U44" s="528"/>
      <c r="V44" s="13"/>
      <c r="W44" s="533"/>
      <c r="X44" s="533"/>
      <c r="Y44" s="533"/>
      <c r="Z44" s="40"/>
      <c r="AA44" s="40"/>
      <c r="AB44" s="13"/>
    </row>
    <row r="45" spans="1:28" ht="3" customHeight="1">
      <c r="A45" s="13"/>
      <c r="B45" s="13"/>
      <c r="C45" s="70"/>
      <c r="D45" s="70"/>
      <c r="E45" s="70"/>
      <c r="F45" s="70"/>
      <c r="G45" s="451" t="s">
        <v>30</v>
      </c>
      <c r="H45" s="451"/>
      <c r="I45" s="43"/>
      <c r="J45" s="43"/>
      <c r="K45" s="43"/>
      <c r="L45" s="43"/>
      <c r="M45" s="43"/>
      <c r="N45" s="43"/>
      <c r="O45" s="43"/>
      <c r="P45" s="43"/>
      <c r="Q45" s="43"/>
      <c r="R45" s="43"/>
      <c r="S45" s="43"/>
      <c r="T45" s="43"/>
      <c r="U45" s="13"/>
      <c r="V45" s="14"/>
      <c r="W45" s="534"/>
      <c r="X45" s="534"/>
      <c r="Y45" s="534"/>
      <c r="Z45" s="42"/>
      <c r="AA45" s="42"/>
      <c r="AB45" s="13"/>
    </row>
    <row r="46" spans="1:28" ht="18.75" customHeight="1">
      <c r="A46" s="13"/>
      <c r="B46" s="13"/>
      <c r="C46" s="70"/>
      <c r="D46" s="70"/>
      <c r="E46" s="70"/>
      <c r="F46" s="70"/>
      <c r="G46" s="451"/>
      <c r="H46" s="451"/>
      <c r="I46" s="526"/>
      <c r="J46" s="527"/>
      <c r="K46" s="527"/>
      <c r="L46" s="527"/>
      <c r="M46" s="527"/>
      <c r="N46" s="527"/>
      <c r="O46" s="527"/>
      <c r="P46" s="527"/>
      <c r="Q46" s="527"/>
      <c r="R46" s="527"/>
      <c r="S46" s="527"/>
      <c r="T46" s="527"/>
      <c r="U46" s="528"/>
      <c r="V46" s="44"/>
      <c r="W46" s="531" t="s">
        <v>71</v>
      </c>
      <c r="X46" s="532"/>
      <c r="Y46" s="532"/>
      <c r="Z46" s="532"/>
      <c r="AA46" s="532"/>
      <c r="AB46" s="13"/>
    </row>
    <row r="47" spans="1:28" ht="9.75" customHeight="1">
      <c r="A47" s="13"/>
      <c r="B47" s="15"/>
      <c r="C47" s="70"/>
      <c r="D47" s="70"/>
      <c r="E47" s="70"/>
      <c r="F47" s="70"/>
      <c r="G47" s="452"/>
      <c r="H47" s="452"/>
      <c r="I47" s="456"/>
      <c r="J47" s="456"/>
      <c r="K47" s="456"/>
      <c r="L47" s="456"/>
      <c r="M47" s="456"/>
      <c r="N47" s="456"/>
      <c r="O47" s="456"/>
      <c r="P47" s="456"/>
      <c r="Q47" s="456"/>
      <c r="R47" s="456"/>
      <c r="S47" s="456"/>
      <c r="T47" s="456"/>
      <c r="U47" s="456"/>
      <c r="V47" s="45"/>
      <c r="W47" s="45"/>
      <c r="X47" s="45"/>
      <c r="Y47" s="45"/>
      <c r="Z47" s="15"/>
      <c r="AA47" s="15"/>
      <c r="AB47" s="15"/>
    </row>
    <row r="48" spans="1:28" ht="108" customHeight="1">
      <c r="A48" s="2"/>
      <c r="B48" s="448" t="s">
        <v>34</v>
      </c>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row>
    <row r="49" spans="1:28" ht="45" customHeight="1">
      <c r="A49" s="19"/>
      <c r="B49" s="441" t="s">
        <v>33</v>
      </c>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row>
    <row r="50" ht="15" customHeight="1"/>
  </sheetData>
  <sheetProtection/>
  <mergeCells count="85">
    <mergeCell ref="B17:H18"/>
    <mergeCell ref="I10:N10"/>
    <mergeCell ref="W10:W11"/>
    <mergeCell ref="W44:W45"/>
    <mergeCell ref="W29:W30"/>
    <mergeCell ref="X29:Y30"/>
    <mergeCell ref="I29:U29"/>
    <mergeCell ref="N22:N24"/>
    <mergeCell ref="O20:V21"/>
    <mergeCell ref="W36:AA36"/>
    <mergeCell ref="B9:G9"/>
    <mergeCell ref="B16:E16"/>
    <mergeCell ref="B15:H15"/>
    <mergeCell ref="I16:I17"/>
    <mergeCell ref="N12:AA12"/>
    <mergeCell ref="B12:H12"/>
    <mergeCell ref="R15:R16"/>
    <mergeCell ref="B10:H10"/>
    <mergeCell ref="S10:S11"/>
    <mergeCell ref="T10:T11"/>
    <mergeCell ref="I46:U46"/>
    <mergeCell ref="H1:AB1"/>
    <mergeCell ref="K9:AB9"/>
    <mergeCell ref="I44:U44"/>
    <mergeCell ref="I34:U34"/>
    <mergeCell ref="W46:AA46"/>
    <mergeCell ref="X44:Y45"/>
    <mergeCell ref="W39:W40"/>
    <mergeCell ref="X39:Y40"/>
    <mergeCell ref="W34:W35"/>
    <mergeCell ref="B28:B29"/>
    <mergeCell ref="C29:G30"/>
    <mergeCell ref="I39:U39"/>
    <mergeCell ref="I37:U37"/>
    <mergeCell ref="I41:U42"/>
    <mergeCell ref="W41:AB42"/>
    <mergeCell ref="X34:Y35"/>
    <mergeCell ref="I36:U36"/>
    <mergeCell ref="B14:H14"/>
    <mergeCell ref="K14:AB14"/>
    <mergeCell ref="W31:AB32"/>
    <mergeCell ref="C19:H19"/>
    <mergeCell ref="B20:H22"/>
    <mergeCell ref="C23:H25"/>
    <mergeCell ref="H30:H33"/>
    <mergeCell ref="H26:I26"/>
    <mergeCell ref="I31:U32"/>
    <mergeCell ref="O22:V25"/>
    <mergeCell ref="V15:V16"/>
    <mergeCell ref="W15:W16"/>
    <mergeCell ref="O15:O16"/>
    <mergeCell ref="T15:T16"/>
    <mergeCell ref="S15:S16"/>
    <mergeCell ref="V10:V11"/>
    <mergeCell ref="U10:U11"/>
    <mergeCell ref="R10:R11"/>
    <mergeCell ref="P10:P11"/>
    <mergeCell ref="Q10:Q11"/>
    <mergeCell ref="B4:L4"/>
    <mergeCell ref="B2:C3"/>
    <mergeCell ref="F2:AB2"/>
    <mergeCell ref="E3:AB3"/>
    <mergeCell ref="B8:K8"/>
    <mergeCell ref="B6:AB6"/>
    <mergeCell ref="B5:AB5"/>
    <mergeCell ref="Z19:AB20"/>
    <mergeCell ref="Q15:Q16"/>
    <mergeCell ref="U15:U16"/>
    <mergeCell ref="Z22:AB23"/>
    <mergeCell ref="Z25:AB25"/>
    <mergeCell ref="N4:AB4"/>
    <mergeCell ref="O18:V19"/>
    <mergeCell ref="Z15:Z16"/>
    <mergeCell ref="P15:P16"/>
    <mergeCell ref="X15:Y16"/>
    <mergeCell ref="B49:AB49"/>
    <mergeCell ref="J11:J13"/>
    <mergeCell ref="K11:K13"/>
    <mergeCell ref="B48:AB48"/>
    <mergeCell ref="G36:H36"/>
    <mergeCell ref="G45:H47"/>
    <mergeCell ref="C39:G40"/>
    <mergeCell ref="H40:H43"/>
    <mergeCell ref="I47:U47"/>
    <mergeCell ref="O17:AA17"/>
  </mergeCells>
  <printOptions/>
  <pageMargins left="0.25" right="0.42" top="0.16" bottom="0.28" header="0.16" footer="0.16"/>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O30"/>
  <sheetViews>
    <sheetView zoomScalePageLayoutView="0" workbookViewId="0" topLeftCell="A1">
      <selection activeCell="AS17" sqref="AS17"/>
    </sheetView>
  </sheetViews>
  <sheetFormatPr defaultColWidth="9.140625" defaultRowHeight="12.75"/>
  <cols>
    <col min="1" max="1" width="17.57421875" style="11" customWidth="1"/>
    <col min="2" max="3" width="3.57421875" style="11" customWidth="1"/>
    <col min="4" max="4" width="1.57421875" style="11" customWidth="1"/>
    <col min="5" max="8" width="3.28125" style="11" customWidth="1"/>
    <col min="9" max="9" width="1.8515625" style="11" customWidth="1"/>
    <col min="10" max="13" width="3.28125" style="11" customWidth="1"/>
    <col min="14" max="14" width="2.8515625" style="11" customWidth="1"/>
    <col min="15" max="15" width="2.7109375" style="11" customWidth="1"/>
    <col min="16" max="16" width="3.57421875" style="11" customWidth="1"/>
    <col min="17" max="17" width="3.7109375" style="11" customWidth="1"/>
    <col min="18" max="18" width="3.140625" style="11" customWidth="1"/>
    <col min="19" max="19" width="3.7109375" style="11" customWidth="1"/>
    <col min="20" max="20" width="2.28125" style="11" customWidth="1"/>
    <col min="21" max="21" width="13.57421875" style="11" customWidth="1"/>
    <col min="22" max="25" width="3.28125" style="11" customWidth="1"/>
    <col min="26" max="26" width="2.00390625" style="11" customWidth="1"/>
    <col min="27" max="27" width="3.28125" style="11" customWidth="1"/>
    <col min="28" max="28" width="3.7109375" style="11" customWidth="1"/>
    <col min="29" max="30" width="3.57421875" style="11" customWidth="1"/>
    <col min="31" max="31" width="7.00390625" style="11" customWidth="1"/>
    <col min="32" max="32" width="8.57421875" style="11" customWidth="1"/>
    <col min="33" max="33" width="3.28125" style="11" customWidth="1"/>
    <col min="34" max="36" width="0.9921875" style="11" customWidth="1"/>
    <col min="37" max="37" width="3.28125" style="11" customWidth="1"/>
    <col min="38" max="39" width="0.85546875" style="11" customWidth="1"/>
    <col min="40" max="40" width="1.28515625" style="11" customWidth="1"/>
    <col min="41" max="41" width="4.28125" style="111" customWidth="1"/>
    <col min="42" max="16384" width="9.140625" style="11" customWidth="1"/>
  </cols>
  <sheetData>
    <row r="1" spans="1:40" ht="14.25" thickBot="1">
      <c r="A1" s="1015" t="s">
        <v>147</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row>
    <row r="2" spans="1:40" ht="30.75" customHeight="1" thickTop="1">
      <c r="A2" s="1016" t="s">
        <v>158</v>
      </c>
      <c r="B2" s="1018" t="s">
        <v>160</v>
      </c>
      <c r="C2" s="1019"/>
      <c r="D2" s="1019"/>
      <c r="E2" s="1020"/>
      <c r="F2" s="112"/>
      <c r="G2" s="112"/>
      <c r="H2" s="112"/>
      <c r="I2" s="1021"/>
      <c r="J2" s="1021"/>
      <c r="K2" s="1021"/>
      <c r="L2" s="1021"/>
      <c r="M2" s="1021"/>
      <c r="N2" s="1021"/>
      <c r="O2" s="1021"/>
      <c r="P2" s="1021"/>
      <c r="Q2" s="1021"/>
      <c r="R2" s="1021"/>
      <c r="S2" s="1021"/>
      <c r="T2" s="1021"/>
      <c r="U2" s="1021"/>
      <c r="V2" s="1021"/>
      <c r="W2" s="1021"/>
      <c r="X2" s="1021"/>
      <c r="Y2" s="1021"/>
      <c r="Z2" s="1022"/>
      <c r="AA2" s="1025" t="s">
        <v>150</v>
      </c>
      <c r="AB2" s="1026"/>
      <c r="AC2" s="1026"/>
      <c r="AD2" s="1027"/>
      <c r="AE2" s="1025" t="s">
        <v>149</v>
      </c>
      <c r="AF2" s="1027"/>
      <c r="AG2" s="1031" t="s">
        <v>148</v>
      </c>
      <c r="AH2" s="1032"/>
      <c r="AI2" s="1032"/>
      <c r="AJ2" s="1032"/>
      <c r="AK2" s="1032"/>
      <c r="AL2" s="1032"/>
      <c r="AM2" s="1032"/>
      <c r="AN2" s="1033"/>
    </row>
    <row r="3" spans="1:40" ht="17.25" customHeight="1" thickBot="1">
      <c r="A3" s="1017"/>
      <c r="B3" s="1037"/>
      <c r="C3" s="1038"/>
      <c r="D3" s="1038"/>
      <c r="E3" s="1038"/>
      <c r="F3" s="1038"/>
      <c r="G3" s="1038"/>
      <c r="H3" s="1038"/>
      <c r="I3" s="1023"/>
      <c r="J3" s="1023"/>
      <c r="K3" s="1023"/>
      <c r="L3" s="1023"/>
      <c r="M3" s="1023"/>
      <c r="N3" s="1023"/>
      <c r="O3" s="1023"/>
      <c r="P3" s="1023"/>
      <c r="Q3" s="1023"/>
      <c r="R3" s="1023"/>
      <c r="S3" s="1023"/>
      <c r="T3" s="1023"/>
      <c r="U3" s="1023"/>
      <c r="V3" s="1023"/>
      <c r="W3" s="1023"/>
      <c r="X3" s="1023"/>
      <c r="Y3" s="1023"/>
      <c r="Z3" s="1024"/>
      <c r="AA3" s="1028"/>
      <c r="AB3" s="1029"/>
      <c r="AC3" s="1029"/>
      <c r="AD3" s="1030"/>
      <c r="AE3" s="1028"/>
      <c r="AF3" s="1030"/>
      <c r="AG3" s="1034"/>
      <c r="AH3" s="1035"/>
      <c r="AI3" s="1035"/>
      <c r="AJ3" s="1035"/>
      <c r="AK3" s="1035"/>
      <c r="AL3" s="1035"/>
      <c r="AM3" s="1035"/>
      <c r="AN3" s="1036"/>
    </row>
    <row r="4" spans="1:41" ht="30.75" customHeight="1" thickTop="1">
      <c r="A4" s="1017"/>
      <c r="B4" s="996">
        <v>1</v>
      </c>
      <c r="C4" s="1039"/>
      <c r="D4" s="1010"/>
      <c r="E4" s="1000"/>
      <c r="F4" s="1000"/>
      <c r="G4" s="1000"/>
      <c r="H4" s="1000"/>
      <c r="I4" s="1000"/>
      <c r="J4" s="1000"/>
      <c r="K4" s="1000"/>
      <c r="L4" s="1000"/>
      <c r="M4" s="1000"/>
      <c r="N4" s="1000"/>
      <c r="O4" s="1001"/>
      <c r="P4" s="1002"/>
      <c r="Q4" s="1003"/>
      <c r="R4" s="1003"/>
      <c r="S4" s="1003"/>
      <c r="T4" s="1003"/>
      <c r="U4" s="1003"/>
      <c r="V4" s="114"/>
      <c r="W4" s="114"/>
      <c r="X4" s="114"/>
      <c r="Y4" s="114"/>
      <c r="Z4" s="115"/>
      <c r="AA4" s="1004"/>
      <c r="AB4" s="1005"/>
      <c r="AC4" s="1005"/>
      <c r="AD4" s="1006"/>
      <c r="AE4" s="1004"/>
      <c r="AF4" s="1006"/>
      <c r="AG4" s="972"/>
      <c r="AH4" s="973"/>
      <c r="AI4" s="973"/>
      <c r="AJ4" s="973"/>
      <c r="AK4" s="973"/>
      <c r="AL4" s="973"/>
      <c r="AM4" s="973"/>
      <c r="AN4" s="974"/>
      <c r="AO4" s="111">
        <f>IF((AA4+AA9+AA14+AA19+AA24+('11.'!AA4)+('11.'!AA9)+('11.'!AA14)+('11.'!AA19)+('11.'!AA24))&lt;&gt;('[1]5'!C3),"dasaqmebulTa jami ar udris gverdi 5 nawili3 str.400","")</f>
      </c>
    </row>
    <row r="5" spans="1:41" ht="11.25" customHeight="1" thickBot="1">
      <c r="A5" s="1017"/>
      <c r="B5" s="1040"/>
      <c r="C5" s="1041"/>
      <c r="D5" s="1013" t="s">
        <v>151</v>
      </c>
      <c r="E5" s="1014"/>
      <c r="F5" s="1014"/>
      <c r="G5" s="1014"/>
      <c r="H5" s="1014"/>
      <c r="I5" s="1014"/>
      <c r="J5" s="117"/>
      <c r="K5" s="117"/>
      <c r="L5" s="117"/>
      <c r="M5" s="117"/>
      <c r="N5" s="117"/>
      <c r="O5" s="980" t="s">
        <v>137</v>
      </c>
      <c r="P5" s="982" t="s">
        <v>152</v>
      </c>
      <c r="Q5" s="983"/>
      <c r="R5" s="983"/>
      <c r="S5" s="983"/>
      <c r="T5" s="983"/>
      <c r="U5" s="984"/>
      <c r="V5" s="988" t="s">
        <v>153</v>
      </c>
      <c r="W5" s="978"/>
      <c r="X5" s="978"/>
      <c r="Y5" s="978"/>
      <c r="Z5" s="14"/>
      <c r="AA5" s="1007"/>
      <c r="AB5" s="1008"/>
      <c r="AC5" s="1008"/>
      <c r="AD5" s="1009"/>
      <c r="AE5" s="1007"/>
      <c r="AF5" s="1009"/>
      <c r="AG5" s="975"/>
      <c r="AH5" s="976"/>
      <c r="AI5" s="976"/>
      <c r="AJ5" s="976"/>
      <c r="AK5" s="976"/>
      <c r="AL5" s="976"/>
      <c r="AM5" s="976"/>
      <c r="AN5" s="977"/>
      <c r="AO5" s="111">
        <f>IF((AG4+AG9+AG14+AG19+AG24+('11.'!AE4)+('11.'!AE9)+('11.'!AE14)+('11.'!AE19)+('11.'!AE24))&lt;&gt;('[1]3'!D11),"brunvis jami ar udris gverdi 3 nawili2 str.104","")</f>
      </c>
    </row>
    <row r="6" spans="1:41" ht="12" customHeight="1" thickTop="1">
      <c r="A6" s="1017"/>
      <c r="B6" s="118"/>
      <c r="C6" s="119"/>
      <c r="D6" s="120"/>
      <c r="E6" s="120"/>
      <c r="F6" s="120"/>
      <c r="G6" s="120"/>
      <c r="H6" s="120"/>
      <c r="I6" s="13"/>
      <c r="J6" s="20"/>
      <c r="K6" s="20"/>
      <c r="L6" s="20"/>
      <c r="M6" s="20"/>
      <c r="N6" s="20"/>
      <c r="O6" s="981"/>
      <c r="P6" s="985"/>
      <c r="Q6" s="986"/>
      <c r="R6" s="986"/>
      <c r="S6" s="986"/>
      <c r="T6" s="986"/>
      <c r="U6" s="987"/>
      <c r="V6" s="988"/>
      <c r="W6" s="978"/>
      <c r="X6" s="978"/>
      <c r="Y6" s="978"/>
      <c r="Z6" s="14"/>
      <c r="AA6" s="1007"/>
      <c r="AB6" s="1008"/>
      <c r="AC6" s="1008"/>
      <c r="AD6" s="1009"/>
      <c r="AE6" s="1007"/>
      <c r="AF6" s="1009"/>
      <c r="AG6" s="975"/>
      <c r="AH6" s="976"/>
      <c r="AI6" s="976"/>
      <c r="AJ6" s="976"/>
      <c r="AK6" s="976"/>
      <c r="AL6" s="976"/>
      <c r="AM6" s="976"/>
      <c r="AN6" s="977"/>
      <c r="AO6" s="111">
        <f>IF((AE4+AE9+AE14+AE19+AE24+('11.'!AE4)+('11.'!AE9)+('11.'!AE14)+('11.'!AE19)+('11.'!AE24))&lt;&gt;('[1]4'!F6),"Sromis anazRaureba dasaqmebul personalze ar udris gverdi 4 nawili2 str.220","")</f>
      </c>
    </row>
    <row r="7" spans="1:40" ht="30.75" customHeight="1">
      <c r="A7" s="1017"/>
      <c r="B7" s="121"/>
      <c r="C7" s="112"/>
      <c r="D7" s="122"/>
      <c r="E7" s="112"/>
      <c r="F7" s="112"/>
      <c r="G7" s="112"/>
      <c r="H7" s="112"/>
      <c r="I7" s="122"/>
      <c r="J7" s="112"/>
      <c r="K7" s="112"/>
      <c r="L7" s="112"/>
      <c r="M7" s="112"/>
      <c r="N7" s="112"/>
      <c r="O7" s="123"/>
      <c r="P7" s="989"/>
      <c r="Q7" s="990"/>
      <c r="R7" s="990"/>
      <c r="S7" s="990"/>
      <c r="T7" s="990"/>
      <c r="U7" s="991"/>
      <c r="V7" s="16"/>
      <c r="W7" s="16"/>
      <c r="X7" s="16"/>
      <c r="Y7" s="16"/>
      <c r="Z7" s="16"/>
      <c r="AA7" s="992"/>
      <c r="AB7" s="993"/>
      <c r="AC7" s="993"/>
      <c r="AD7" s="994"/>
      <c r="AE7" s="124"/>
      <c r="AF7" s="124"/>
      <c r="AG7" s="992"/>
      <c r="AH7" s="993"/>
      <c r="AI7" s="993"/>
      <c r="AJ7" s="993"/>
      <c r="AK7" s="993"/>
      <c r="AL7" s="993"/>
      <c r="AM7" s="993"/>
      <c r="AN7" s="995"/>
    </row>
    <row r="8" spans="1:40" ht="12.75" customHeight="1" thickBot="1">
      <c r="A8" s="1017"/>
      <c r="B8" s="116"/>
      <c r="C8" s="125"/>
      <c r="D8" s="125"/>
      <c r="E8" s="125"/>
      <c r="F8" s="125"/>
      <c r="G8" s="125"/>
      <c r="H8" s="125"/>
      <c r="I8" s="125"/>
      <c r="J8" s="125"/>
      <c r="K8" s="125"/>
      <c r="L8" s="125"/>
      <c r="M8" s="125"/>
      <c r="N8" s="125"/>
      <c r="O8" s="125"/>
      <c r="P8" s="969" t="s">
        <v>155</v>
      </c>
      <c r="Q8" s="970"/>
      <c r="R8" s="970"/>
      <c r="S8" s="970"/>
      <c r="T8" s="970"/>
      <c r="U8" s="126"/>
      <c r="V8" s="971" t="s">
        <v>154</v>
      </c>
      <c r="W8" s="971"/>
      <c r="X8" s="971"/>
      <c r="Y8" s="971"/>
      <c r="Z8" s="971"/>
      <c r="AA8" s="113"/>
      <c r="AB8" s="113"/>
      <c r="AC8" s="113"/>
      <c r="AD8" s="113"/>
      <c r="AE8" s="113"/>
      <c r="AF8" s="113"/>
      <c r="AG8" s="113"/>
      <c r="AH8" s="113"/>
      <c r="AI8" s="113"/>
      <c r="AJ8" s="113"/>
      <c r="AK8" s="113"/>
      <c r="AL8" s="113"/>
      <c r="AM8" s="113"/>
      <c r="AN8" s="127"/>
    </row>
    <row r="9" spans="1:40" ht="30.75" customHeight="1" thickTop="1">
      <c r="A9" s="1011" t="s">
        <v>159</v>
      </c>
      <c r="B9" s="996">
        <v>2</v>
      </c>
      <c r="C9" s="997"/>
      <c r="D9" s="1000"/>
      <c r="E9" s="1000"/>
      <c r="F9" s="1000"/>
      <c r="G9" s="1000"/>
      <c r="H9" s="1000"/>
      <c r="I9" s="1000"/>
      <c r="J9" s="1000"/>
      <c r="K9" s="1000"/>
      <c r="L9" s="1000"/>
      <c r="M9" s="1000"/>
      <c r="N9" s="1000"/>
      <c r="O9" s="1001"/>
      <c r="P9" s="1002"/>
      <c r="Q9" s="1003"/>
      <c r="R9" s="1003"/>
      <c r="S9" s="1003"/>
      <c r="T9" s="1003"/>
      <c r="U9" s="1003"/>
      <c r="V9" s="114"/>
      <c r="W9" s="114"/>
      <c r="X9" s="114"/>
      <c r="Y9" s="114"/>
      <c r="Z9" s="115"/>
      <c r="AA9" s="1004"/>
      <c r="AB9" s="1005"/>
      <c r="AC9" s="1005"/>
      <c r="AD9" s="1006"/>
      <c r="AE9" s="1004"/>
      <c r="AF9" s="1006"/>
      <c r="AG9" s="972"/>
      <c r="AH9" s="973"/>
      <c r="AI9" s="973"/>
      <c r="AJ9" s="973"/>
      <c r="AK9" s="973"/>
      <c r="AL9" s="973"/>
      <c r="AM9" s="973"/>
      <c r="AN9" s="974"/>
    </row>
    <row r="10" spans="1:40" ht="11.25" customHeight="1" thickBot="1">
      <c r="A10" s="1011"/>
      <c r="B10" s="998"/>
      <c r="C10" s="999"/>
      <c r="D10" s="978" t="s">
        <v>156</v>
      </c>
      <c r="E10" s="979"/>
      <c r="F10" s="979"/>
      <c r="G10" s="979"/>
      <c r="H10" s="979"/>
      <c r="I10" s="979"/>
      <c r="J10" s="20"/>
      <c r="K10" s="20"/>
      <c r="L10" s="20"/>
      <c r="M10" s="20"/>
      <c r="N10" s="20"/>
      <c r="O10" s="980" t="s">
        <v>137</v>
      </c>
      <c r="P10" s="982" t="s">
        <v>157</v>
      </c>
      <c r="Q10" s="983"/>
      <c r="R10" s="983"/>
      <c r="S10" s="983"/>
      <c r="T10" s="983"/>
      <c r="U10" s="984"/>
      <c r="V10" s="988" t="s">
        <v>153</v>
      </c>
      <c r="W10" s="978"/>
      <c r="X10" s="978"/>
      <c r="Y10" s="978"/>
      <c r="Z10" s="14"/>
      <c r="AA10" s="1007"/>
      <c r="AB10" s="1008"/>
      <c r="AC10" s="1008"/>
      <c r="AD10" s="1009"/>
      <c r="AE10" s="1007"/>
      <c r="AF10" s="1009"/>
      <c r="AG10" s="975"/>
      <c r="AH10" s="976"/>
      <c r="AI10" s="976"/>
      <c r="AJ10" s="976"/>
      <c r="AK10" s="976"/>
      <c r="AL10" s="976"/>
      <c r="AM10" s="976"/>
      <c r="AN10" s="977"/>
    </row>
    <row r="11" spans="1:40" ht="12" customHeight="1" thickTop="1">
      <c r="A11" s="1011"/>
      <c r="B11" s="118"/>
      <c r="C11" s="119"/>
      <c r="D11" s="120"/>
      <c r="E11" s="120"/>
      <c r="F11" s="120"/>
      <c r="G11" s="120"/>
      <c r="H11" s="120"/>
      <c r="I11" s="13"/>
      <c r="J11" s="20"/>
      <c r="K11" s="20"/>
      <c r="L11" s="20"/>
      <c r="M11" s="20"/>
      <c r="N11" s="20"/>
      <c r="O11" s="981"/>
      <c r="P11" s="985"/>
      <c r="Q11" s="986"/>
      <c r="R11" s="986"/>
      <c r="S11" s="986"/>
      <c r="T11" s="986"/>
      <c r="U11" s="987"/>
      <c r="V11" s="988"/>
      <c r="W11" s="978"/>
      <c r="X11" s="978"/>
      <c r="Y11" s="978"/>
      <c r="Z11" s="14"/>
      <c r="AA11" s="1007"/>
      <c r="AB11" s="1008"/>
      <c r="AC11" s="1008"/>
      <c r="AD11" s="1009"/>
      <c r="AE11" s="1007"/>
      <c r="AF11" s="1009"/>
      <c r="AG11" s="975"/>
      <c r="AH11" s="976"/>
      <c r="AI11" s="976"/>
      <c r="AJ11" s="976"/>
      <c r="AK11" s="976"/>
      <c r="AL11" s="976"/>
      <c r="AM11" s="976"/>
      <c r="AN11" s="977"/>
    </row>
    <row r="12" spans="1:40" ht="30.75" customHeight="1">
      <c r="A12" s="1011"/>
      <c r="B12" s="121"/>
      <c r="C12" s="112"/>
      <c r="D12" s="122"/>
      <c r="E12" s="112"/>
      <c r="F12" s="112"/>
      <c r="G12" s="112"/>
      <c r="H12" s="112"/>
      <c r="I12" s="122"/>
      <c r="J12" s="112"/>
      <c r="K12" s="112"/>
      <c r="L12" s="112"/>
      <c r="M12" s="112"/>
      <c r="N12" s="112"/>
      <c r="O12" s="123"/>
      <c r="P12" s="989"/>
      <c r="Q12" s="990"/>
      <c r="R12" s="990"/>
      <c r="S12" s="990"/>
      <c r="T12" s="990"/>
      <c r="U12" s="991"/>
      <c r="V12" s="16"/>
      <c r="W12" s="16"/>
      <c r="X12" s="16"/>
      <c r="Y12" s="16"/>
      <c r="Z12" s="16"/>
      <c r="AA12" s="992"/>
      <c r="AB12" s="993"/>
      <c r="AC12" s="993"/>
      <c r="AD12" s="994"/>
      <c r="AE12" s="124"/>
      <c r="AF12" s="124"/>
      <c r="AG12" s="992"/>
      <c r="AH12" s="993"/>
      <c r="AI12" s="993"/>
      <c r="AJ12" s="993"/>
      <c r="AK12" s="993"/>
      <c r="AL12" s="993"/>
      <c r="AM12" s="993"/>
      <c r="AN12" s="995"/>
    </row>
    <row r="13" spans="1:40" ht="14.25" customHeight="1" thickBot="1">
      <c r="A13" s="1011"/>
      <c r="B13" s="116"/>
      <c r="C13" s="125"/>
      <c r="D13" s="125"/>
      <c r="E13" s="125"/>
      <c r="F13" s="125"/>
      <c r="G13" s="125"/>
      <c r="H13" s="125"/>
      <c r="I13" s="125"/>
      <c r="J13" s="125"/>
      <c r="K13" s="125"/>
      <c r="L13" s="125"/>
      <c r="M13" s="125"/>
      <c r="N13" s="125"/>
      <c r="O13" s="125"/>
      <c r="P13" s="969" t="s">
        <v>155</v>
      </c>
      <c r="Q13" s="970"/>
      <c r="R13" s="970"/>
      <c r="S13" s="970"/>
      <c r="T13" s="970"/>
      <c r="U13" s="128"/>
      <c r="V13" s="971" t="s">
        <v>154</v>
      </c>
      <c r="W13" s="971"/>
      <c r="X13" s="971"/>
      <c r="Y13" s="971"/>
      <c r="Z13" s="971"/>
      <c r="AA13" s="113"/>
      <c r="AB13" s="113"/>
      <c r="AC13" s="113"/>
      <c r="AD13" s="113"/>
      <c r="AE13" s="113"/>
      <c r="AF13" s="113"/>
      <c r="AG13" s="113"/>
      <c r="AH13" s="113"/>
      <c r="AI13" s="113"/>
      <c r="AJ13" s="113"/>
      <c r="AK13" s="113"/>
      <c r="AL13" s="113"/>
      <c r="AM13" s="113"/>
      <c r="AN13" s="127"/>
    </row>
    <row r="14" spans="1:40" ht="30.75" customHeight="1" thickTop="1">
      <c r="A14" s="1011"/>
      <c r="B14" s="996">
        <v>3</v>
      </c>
      <c r="C14" s="997"/>
      <c r="D14" s="1010"/>
      <c r="E14" s="1000"/>
      <c r="F14" s="1000"/>
      <c r="G14" s="1000"/>
      <c r="H14" s="1000"/>
      <c r="I14" s="1000"/>
      <c r="J14" s="1000"/>
      <c r="K14" s="1000"/>
      <c r="L14" s="1000"/>
      <c r="M14" s="1000"/>
      <c r="N14" s="1000"/>
      <c r="O14" s="1001"/>
      <c r="P14" s="1002"/>
      <c r="Q14" s="1003"/>
      <c r="R14" s="1003"/>
      <c r="S14" s="1003"/>
      <c r="T14" s="1003"/>
      <c r="U14" s="1003"/>
      <c r="V14" s="114"/>
      <c r="W14" s="114"/>
      <c r="X14" s="114"/>
      <c r="Y14" s="114"/>
      <c r="Z14" s="115"/>
      <c r="AA14" s="1004"/>
      <c r="AB14" s="1005"/>
      <c r="AC14" s="1005"/>
      <c r="AD14" s="1006"/>
      <c r="AE14" s="1004"/>
      <c r="AF14" s="1006"/>
      <c r="AG14" s="972"/>
      <c r="AH14" s="973"/>
      <c r="AI14" s="973"/>
      <c r="AJ14" s="973"/>
      <c r="AK14" s="973"/>
      <c r="AL14" s="973"/>
      <c r="AM14" s="973"/>
      <c r="AN14" s="974"/>
    </row>
    <row r="15" spans="1:40" ht="12" customHeight="1" thickBot="1">
      <c r="A15" s="1011"/>
      <c r="B15" s="998"/>
      <c r="C15" s="999"/>
      <c r="D15" s="978" t="s">
        <v>156</v>
      </c>
      <c r="E15" s="979"/>
      <c r="F15" s="979"/>
      <c r="G15" s="979"/>
      <c r="H15" s="979"/>
      <c r="I15" s="979"/>
      <c r="J15" s="20"/>
      <c r="K15" s="20"/>
      <c r="L15" s="20"/>
      <c r="M15" s="20"/>
      <c r="N15" s="20"/>
      <c r="O15" s="980" t="s">
        <v>137</v>
      </c>
      <c r="P15" s="982" t="s">
        <v>157</v>
      </c>
      <c r="Q15" s="983"/>
      <c r="R15" s="983"/>
      <c r="S15" s="983"/>
      <c r="T15" s="983"/>
      <c r="U15" s="984"/>
      <c r="V15" s="988" t="s">
        <v>153</v>
      </c>
      <c r="W15" s="978"/>
      <c r="X15" s="978"/>
      <c r="Y15" s="978"/>
      <c r="Z15" s="14"/>
      <c r="AA15" s="1007"/>
      <c r="AB15" s="1008"/>
      <c r="AC15" s="1008"/>
      <c r="AD15" s="1009"/>
      <c r="AE15" s="1007"/>
      <c r="AF15" s="1009"/>
      <c r="AG15" s="975"/>
      <c r="AH15" s="976"/>
      <c r="AI15" s="976"/>
      <c r="AJ15" s="976"/>
      <c r="AK15" s="976"/>
      <c r="AL15" s="976"/>
      <c r="AM15" s="976"/>
      <c r="AN15" s="977"/>
    </row>
    <row r="16" spans="1:40" ht="9" customHeight="1" thickTop="1">
      <c r="A16" s="1011"/>
      <c r="B16" s="118"/>
      <c r="C16" s="119"/>
      <c r="D16" s="120"/>
      <c r="E16" s="120"/>
      <c r="F16" s="120"/>
      <c r="G16" s="120"/>
      <c r="H16" s="120"/>
      <c r="I16" s="13"/>
      <c r="J16" s="20"/>
      <c r="K16" s="20"/>
      <c r="L16" s="20"/>
      <c r="M16" s="20"/>
      <c r="N16" s="20"/>
      <c r="O16" s="981"/>
      <c r="P16" s="985"/>
      <c r="Q16" s="986"/>
      <c r="R16" s="986"/>
      <c r="S16" s="986"/>
      <c r="T16" s="986"/>
      <c r="U16" s="987"/>
      <c r="V16" s="988"/>
      <c r="W16" s="978"/>
      <c r="X16" s="978"/>
      <c r="Y16" s="978"/>
      <c r="Z16" s="14"/>
      <c r="AA16" s="1007"/>
      <c r="AB16" s="1008"/>
      <c r="AC16" s="1008"/>
      <c r="AD16" s="1009"/>
      <c r="AE16" s="1007"/>
      <c r="AF16" s="1009"/>
      <c r="AG16" s="975"/>
      <c r="AH16" s="976"/>
      <c r="AI16" s="976"/>
      <c r="AJ16" s="976"/>
      <c r="AK16" s="976"/>
      <c r="AL16" s="976"/>
      <c r="AM16" s="976"/>
      <c r="AN16" s="977"/>
    </row>
    <row r="17" spans="1:40" ht="30.75" customHeight="1">
      <c r="A17" s="1011"/>
      <c r="B17" s="121"/>
      <c r="C17" s="112"/>
      <c r="D17" s="122"/>
      <c r="E17" s="112"/>
      <c r="F17" s="112"/>
      <c r="G17" s="112"/>
      <c r="H17" s="112"/>
      <c r="I17" s="122"/>
      <c r="J17" s="112"/>
      <c r="K17" s="112"/>
      <c r="L17" s="112"/>
      <c r="M17" s="112"/>
      <c r="N17" s="112"/>
      <c r="O17" s="123"/>
      <c r="P17" s="989"/>
      <c r="Q17" s="990"/>
      <c r="R17" s="990"/>
      <c r="S17" s="990"/>
      <c r="T17" s="990"/>
      <c r="U17" s="991"/>
      <c r="V17" s="16"/>
      <c r="W17" s="16"/>
      <c r="X17" s="16"/>
      <c r="Y17" s="16"/>
      <c r="Z17" s="16"/>
      <c r="AA17" s="992"/>
      <c r="AB17" s="993"/>
      <c r="AC17" s="993"/>
      <c r="AD17" s="994"/>
      <c r="AE17" s="124"/>
      <c r="AF17" s="124"/>
      <c r="AG17" s="992"/>
      <c r="AH17" s="993"/>
      <c r="AI17" s="993"/>
      <c r="AJ17" s="993"/>
      <c r="AK17" s="993"/>
      <c r="AL17" s="993"/>
      <c r="AM17" s="993"/>
      <c r="AN17" s="995"/>
    </row>
    <row r="18" spans="1:40" ht="14.25" customHeight="1" thickBot="1">
      <c r="A18" s="1011"/>
      <c r="B18" s="116"/>
      <c r="C18" s="125"/>
      <c r="D18" s="125"/>
      <c r="E18" s="125"/>
      <c r="F18" s="125"/>
      <c r="G18" s="125"/>
      <c r="H18" s="125"/>
      <c r="I18" s="125"/>
      <c r="J18" s="125"/>
      <c r="K18" s="125"/>
      <c r="L18" s="125"/>
      <c r="M18" s="125"/>
      <c r="N18" s="125"/>
      <c r="O18" s="125"/>
      <c r="P18" s="969" t="s">
        <v>155</v>
      </c>
      <c r="Q18" s="970"/>
      <c r="R18" s="970"/>
      <c r="S18" s="970"/>
      <c r="T18" s="970"/>
      <c r="U18" s="126"/>
      <c r="V18" s="971" t="s">
        <v>154</v>
      </c>
      <c r="W18" s="971"/>
      <c r="X18" s="971"/>
      <c r="Y18" s="971"/>
      <c r="Z18" s="971"/>
      <c r="AA18" s="113"/>
      <c r="AB18" s="113"/>
      <c r="AC18" s="113"/>
      <c r="AD18" s="113"/>
      <c r="AE18" s="113"/>
      <c r="AF18" s="113"/>
      <c r="AG18" s="113"/>
      <c r="AH18" s="113"/>
      <c r="AI18" s="113"/>
      <c r="AJ18" s="113"/>
      <c r="AK18" s="113"/>
      <c r="AL18" s="113"/>
      <c r="AM18" s="113"/>
      <c r="AN18" s="127"/>
    </row>
    <row r="19" spans="1:40" ht="30.75" customHeight="1" thickTop="1">
      <c r="A19" s="1011"/>
      <c r="B19" s="996">
        <v>4</v>
      </c>
      <c r="C19" s="997"/>
      <c r="D19" s="1010"/>
      <c r="E19" s="1000"/>
      <c r="F19" s="1000"/>
      <c r="G19" s="1000"/>
      <c r="H19" s="1000"/>
      <c r="I19" s="1000"/>
      <c r="J19" s="1000"/>
      <c r="K19" s="1000"/>
      <c r="L19" s="1000"/>
      <c r="M19" s="1000"/>
      <c r="N19" s="1000"/>
      <c r="O19" s="1001"/>
      <c r="P19" s="1002"/>
      <c r="Q19" s="1003"/>
      <c r="R19" s="1003"/>
      <c r="S19" s="1003"/>
      <c r="T19" s="1003"/>
      <c r="U19" s="1003"/>
      <c r="V19" s="114"/>
      <c r="W19" s="114"/>
      <c r="X19" s="114"/>
      <c r="Y19" s="114"/>
      <c r="Z19" s="115"/>
      <c r="AA19" s="1004"/>
      <c r="AB19" s="1005"/>
      <c r="AC19" s="1005"/>
      <c r="AD19" s="1006"/>
      <c r="AE19" s="1004"/>
      <c r="AF19" s="1006"/>
      <c r="AG19" s="972"/>
      <c r="AH19" s="973"/>
      <c r="AI19" s="973"/>
      <c r="AJ19" s="973"/>
      <c r="AK19" s="973"/>
      <c r="AL19" s="973"/>
      <c r="AM19" s="973"/>
      <c r="AN19" s="974"/>
    </row>
    <row r="20" spans="1:40" ht="11.25" customHeight="1" thickBot="1">
      <c r="A20" s="1011"/>
      <c r="B20" s="998"/>
      <c r="C20" s="999"/>
      <c r="D20" s="978" t="s">
        <v>156</v>
      </c>
      <c r="E20" s="979"/>
      <c r="F20" s="979"/>
      <c r="G20" s="979"/>
      <c r="H20" s="979"/>
      <c r="I20" s="979"/>
      <c r="J20" s="20"/>
      <c r="K20" s="20"/>
      <c r="L20" s="20"/>
      <c r="M20" s="20"/>
      <c r="N20" s="20"/>
      <c r="O20" s="980" t="s">
        <v>137</v>
      </c>
      <c r="P20" s="982" t="s">
        <v>157</v>
      </c>
      <c r="Q20" s="983"/>
      <c r="R20" s="983"/>
      <c r="S20" s="983"/>
      <c r="T20" s="983"/>
      <c r="U20" s="984"/>
      <c r="V20" s="988" t="s">
        <v>153</v>
      </c>
      <c r="W20" s="978"/>
      <c r="X20" s="978"/>
      <c r="Y20" s="978"/>
      <c r="Z20" s="14"/>
      <c r="AA20" s="1007"/>
      <c r="AB20" s="1008"/>
      <c r="AC20" s="1008"/>
      <c r="AD20" s="1009"/>
      <c r="AE20" s="1007"/>
      <c r="AF20" s="1009"/>
      <c r="AG20" s="975"/>
      <c r="AH20" s="976"/>
      <c r="AI20" s="976"/>
      <c r="AJ20" s="976"/>
      <c r="AK20" s="976"/>
      <c r="AL20" s="976"/>
      <c r="AM20" s="976"/>
      <c r="AN20" s="977"/>
    </row>
    <row r="21" spans="1:40" ht="12" customHeight="1" thickTop="1">
      <c r="A21" s="1011"/>
      <c r="B21" s="118"/>
      <c r="C21" s="119"/>
      <c r="D21" s="120"/>
      <c r="E21" s="120"/>
      <c r="F21" s="120"/>
      <c r="G21" s="120"/>
      <c r="H21" s="120"/>
      <c r="I21" s="13"/>
      <c r="J21" s="20"/>
      <c r="K21" s="20"/>
      <c r="L21" s="20"/>
      <c r="M21" s="20"/>
      <c r="N21" s="20"/>
      <c r="O21" s="981"/>
      <c r="P21" s="985"/>
      <c r="Q21" s="986"/>
      <c r="R21" s="986"/>
      <c r="S21" s="986"/>
      <c r="T21" s="986"/>
      <c r="U21" s="987"/>
      <c r="V21" s="988"/>
      <c r="W21" s="978"/>
      <c r="X21" s="978"/>
      <c r="Y21" s="978"/>
      <c r="Z21" s="14"/>
      <c r="AA21" s="1007"/>
      <c r="AB21" s="1008"/>
      <c r="AC21" s="1008"/>
      <c r="AD21" s="1009"/>
      <c r="AE21" s="1007"/>
      <c r="AF21" s="1009"/>
      <c r="AG21" s="975"/>
      <c r="AH21" s="976"/>
      <c r="AI21" s="976"/>
      <c r="AJ21" s="976"/>
      <c r="AK21" s="976"/>
      <c r="AL21" s="976"/>
      <c r="AM21" s="976"/>
      <c r="AN21" s="977"/>
    </row>
    <row r="22" spans="1:40" ht="30.75" customHeight="1">
      <c r="A22" s="1011"/>
      <c r="B22" s="121"/>
      <c r="C22" s="112"/>
      <c r="D22" s="122"/>
      <c r="E22" s="112"/>
      <c r="F22" s="112"/>
      <c r="G22" s="112"/>
      <c r="H22" s="112"/>
      <c r="I22" s="122"/>
      <c r="J22" s="112"/>
      <c r="K22" s="112"/>
      <c r="L22" s="112"/>
      <c r="M22" s="112"/>
      <c r="N22" s="112"/>
      <c r="O22" s="123"/>
      <c r="P22" s="989"/>
      <c r="Q22" s="990"/>
      <c r="R22" s="990"/>
      <c r="S22" s="990"/>
      <c r="T22" s="990"/>
      <c r="U22" s="991"/>
      <c r="V22" s="16"/>
      <c r="W22" s="16"/>
      <c r="X22" s="16"/>
      <c r="Y22" s="16"/>
      <c r="Z22" s="16"/>
      <c r="AA22" s="992"/>
      <c r="AB22" s="993"/>
      <c r="AC22" s="993"/>
      <c r="AD22" s="994"/>
      <c r="AE22" s="124"/>
      <c r="AF22" s="124"/>
      <c r="AG22" s="992"/>
      <c r="AH22" s="993"/>
      <c r="AI22" s="993"/>
      <c r="AJ22" s="993"/>
      <c r="AK22" s="993"/>
      <c r="AL22" s="993"/>
      <c r="AM22" s="993"/>
      <c r="AN22" s="995"/>
    </row>
    <row r="23" spans="1:40" ht="14.25" customHeight="1" thickBot="1">
      <c r="A23" s="1011"/>
      <c r="B23" s="116"/>
      <c r="C23" s="125"/>
      <c r="D23" s="125"/>
      <c r="E23" s="125"/>
      <c r="F23" s="125"/>
      <c r="G23" s="125"/>
      <c r="H23" s="125"/>
      <c r="I23" s="125"/>
      <c r="J23" s="125"/>
      <c r="K23" s="125"/>
      <c r="L23" s="125"/>
      <c r="M23" s="125"/>
      <c r="N23" s="125"/>
      <c r="O23" s="125"/>
      <c r="P23" s="969" t="s">
        <v>155</v>
      </c>
      <c r="Q23" s="970"/>
      <c r="R23" s="970"/>
      <c r="S23" s="970"/>
      <c r="T23" s="970"/>
      <c r="U23" s="128"/>
      <c r="V23" s="971" t="s">
        <v>154</v>
      </c>
      <c r="W23" s="971"/>
      <c r="X23" s="971"/>
      <c r="Y23" s="971"/>
      <c r="Z23" s="971"/>
      <c r="AA23" s="113"/>
      <c r="AB23" s="113"/>
      <c r="AC23" s="113"/>
      <c r="AD23" s="113"/>
      <c r="AE23" s="113"/>
      <c r="AF23" s="113"/>
      <c r="AG23" s="113"/>
      <c r="AH23" s="113"/>
      <c r="AI23" s="113"/>
      <c r="AJ23" s="113"/>
      <c r="AK23" s="113"/>
      <c r="AL23" s="113"/>
      <c r="AM23" s="113"/>
      <c r="AN23" s="127"/>
    </row>
    <row r="24" spans="1:40" ht="30.75" customHeight="1" thickTop="1">
      <c r="A24" s="1011"/>
      <c r="B24" s="996">
        <v>5</v>
      </c>
      <c r="C24" s="997"/>
      <c r="D24" s="1000"/>
      <c r="E24" s="1000"/>
      <c r="F24" s="1000"/>
      <c r="G24" s="1000"/>
      <c r="H24" s="1000"/>
      <c r="I24" s="1000"/>
      <c r="J24" s="1000"/>
      <c r="K24" s="1000"/>
      <c r="L24" s="1000"/>
      <c r="M24" s="1000"/>
      <c r="N24" s="1000"/>
      <c r="O24" s="1001"/>
      <c r="P24" s="1002"/>
      <c r="Q24" s="1003"/>
      <c r="R24" s="1003"/>
      <c r="S24" s="1003"/>
      <c r="T24" s="1003"/>
      <c r="U24" s="1003"/>
      <c r="V24" s="114"/>
      <c r="W24" s="114"/>
      <c r="X24" s="114"/>
      <c r="Y24" s="114"/>
      <c r="Z24" s="115"/>
      <c r="AA24" s="1004"/>
      <c r="AB24" s="1005"/>
      <c r="AC24" s="1005"/>
      <c r="AD24" s="1006"/>
      <c r="AE24" s="1004"/>
      <c r="AF24" s="1006"/>
      <c r="AG24" s="972"/>
      <c r="AH24" s="973"/>
      <c r="AI24" s="973"/>
      <c r="AJ24" s="973"/>
      <c r="AK24" s="973"/>
      <c r="AL24" s="973"/>
      <c r="AM24" s="973"/>
      <c r="AN24" s="974"/>
    </row>
    <row r="25" spans="1:40" ht="11.25" customHeight="1" thickBot="1">
      <c r="A25" s="1011"/>
      <c r="B25" s="998"/>
      <c r="C25" s="999"/>
      <c r="D25" s="978" t="s">
        <v>156</v>
      </c>
      <c r="E25" s="979"/>
      <c r="F25" s="979"/>
      <c r="G25" s="979"/>
      <c r="H25" s="979"/>
      <c r="I25" s="979"/>
      <c r="J25" s="20"/>
      <c r="K25" s="20"/>
      <c r="L25" s="20"/>
      <c r="M25" s="20"/>
      <c r="N25" s="20"/>
      <c r="O25" s="980" t="s">
        <v>137</v>
      </c>
      <c r="P25" s="982" t="s">
        <v>157</v>
      </c>
      <c r="Q25" s="983"/>
      <c r="R25" s="983"/>
      <c r="S25" s="983"/>
      <c r="T25" s="983"/>
      <c r="U25" s="984"/>
      <c r="V25" s="988" t="s">
        <v>153</v>
      </c>
      <c r="W25" s="978"/>
      <c r="X25" s="978"/>
      <c r="Y25" s="978"/>
      <c r="Z25" s="14"/>
      <c r="AA25" s="1007"/>
      <c r="AB25" s="1008"/>
      <c r="AC25" s="1008"/>
      <c r="AD25" s="1009"/>
      <c r="AE25" s="1007"/>
      <c r="AF25" s="1009"/>
      <c r="AG25" s="975"/>
      <c r="AH25" s="976"/>
      <c r="AI25" s="976"/>
      <c r="AJ25" s="976"/>
      <c r="AK25" s="976"/>
      <c r="AL25" s="976"/>
      <c r="AM25" s="976"/>
      <c r="AN25" s="977"/>
    </row>
    <row r="26" spans="1:40" ht="12" customHeight="1" thickTop="1">
      <c r="A26" s="1011"/>
      <c r="B26" s="118"/>
      <c r="C26" s="119"/>
      <c r="D26" s="120"/>
      <c r="E26" s="120"/>
      <c r="F26" s="120"/>
      <c r="G26" s="120"/>
      <c r="H26" s="120"/>
      <c r="I26" s="13"/>
      <c r="J26" s="20"/>
      <c r="K26" s="20"/>
      <c r="L26" s="20"/>
      <c r="M26" s="20"/>
      <c r="N26" s="20"/>
      <c r="O26" s="981"/>
      <c r="P26" s="985"/>
      <c r="Q26" s="986"/>
      <c r="R26" s="986"/>
      <c r="S26" s="986"/>
      <c r="T26" s="986"/>
      <c r="U26" s="987"/>
      <c r="V26" s="988"/>
      <c r="W26" s="978"/>
      <c r="X26" s="978"/>
      <c r="Y26" s="978"/>
      <c r="Z26" s="14"/>
      <c r="AA26" s="1007"/>
      <c r="AB26" s="1008"/>
      <c r="AC26" s="1008"/>
      <c r="AD26" s="1009"/>
      <c r="AE26" s="1007"/>
      <c r="AF26" s="1009"/>
      <c r="AG26" s="975"/>
      <c r="AH26" s="976"/>
      <c r="AI26" s="976"/>
      <c r="AJ26" s="976"/>
      <c r="AK26" s="976"/>
      <c r="AL26" s="976"/>
      <c r="AM26" s="976"/>
      <c r="AN26" s="977"/>
    </row>
    <row r="27" spans="1:40" ht="30.75" customHeight="1">
      <c r="A27" s="1011"/>
      <c r="B27" s="121"/>
      <c r="C27" s="112"/>
      <c r="D27" s="122"/>
      <c r="E27" s="112"/>
      <c r="F27" s="112"/>
      <c r="G27" s="112"/>
      <c r="H27" s="112"/>
      <c r="I27" s="122"/>
      <c r="J27" s="112"/>
      <c r="K27" s="112"/>
      <c r="L27" s="112"/>
      <c r="M27" s="112"/>
      <c r="N27" s="112"/>
      <c r="O27" s="123"/>
      <c r="P27" s="989"/>
      <c r="Q27" s="990"/>
      <c r="R27" s="990"/>
      <c r="S27" s="990"/>
      <c r="T27" s="990"/>
      <c r="U27" s="991"/>
      <c r="V27" s="16"/>
      <c r="W27" s="16"/>
      <c r="X27" s="16"/>
      <c r="Y27" s="16"/>
      <c r="Z27" s="16"/>
      <c r="AA27" s="992"/>
      <c r="AB27" s="993"/>
      <c r="AC27" s="993"/>
      <c r="AD27" s="994"/>
      <c r="AE27" s="124"/>
      <c r="AF27" s="124"/>
      <c r="AG27" s="992"/>
      <c r="AH27" s="993"/>
      <c r="AI27" s="993"/>
      <c r="AJ27" s="993"/>
      <c r="AK27" s="993"/>
      <c r="AL27" s="993"/>
      <c r="AM27" s="993"/>
      <c r="AN27" s="995"/>
    </row>
    <row r="28" spans="1:40" ht="18" customHeight="1" thickBot="1">
      <c r="A28" s="1012"/>
      <c r="B28" s="116"/>
      <c r="C28" s="125"/>
      <c r="D28" s="125"/>
      <c r="E28" s="125"/>
      <c r="F28" s="125"/>
      <c r="G28" s="125"/>
      <c r="H28" s="125"/>
      <c r="I28" s="125"/>
      <c r="J28" s="125"/>
      <c r="K28" s="125"/>
      <c r="L28" s="125"/>
      <c r="M28" s="125"/>
      <c r="N28" s="125"/>
      <c r="O28" s="125"/>
      <c r="P28" s="969" t="s">
        <v>155</v>
      </c>
      <c r="Q28" s="970"/>
      <c r="R28" s="970"/>
      <c r="S28" s="970"/>
      <c r="T28" s="970"/>
      <c r="U28" s="126"/>
      <c r="V28" s="971" t="s">
        <v>154</v>
      </c>
      <c r="W28" s="971"/>
      <c r="X28" s="971"/>
      <c r="Y28" s="971"/>
      <c r="Z28" s="971"/>
      <c r="AA28" s="113"/>
      <c r="AB28" s="113"/>
      <c r="AC28" s="113"/>
      <c r="AD28" s="113"/>
      <c r="AE28" s="113"/>
      <c r="AF28" s="113"/>
      <c r="AG28" s="113"/>
      <c r="AH28" s="113"/>
      <c r="AI28" s="113"/>
      <c r="AJ28" s="113"/>
      <c r="AK28" s="113"/>
      <c r="AL28" s="113"/>
      <c r="AM28" s="129"/>
      <c r="AN28" s="127"/>
    </row>
    <row r="29" spans="1:40" ht="14.25" thickTop="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v>8</v>
      </c>
      <c r="AL29" s="17"/>
      <c r="AM29" s="17"/>
      <c r="AN29" s="17"/>
    </row>
    <row r="30" spans="1:40" ht="17.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30">
        <v>8</v>
      </c>
      <c r="AN30" s="17"/>
    </row>
  </sheetData>
  <sheetProtection/>
  <mergeCells count="84">
    <mergeCell ref="A1:AN1"/>
    <mergeCell ref="A2:A8"/>
    <mergeCell ref="B2:E2"/>
    <mergeCell ref="I2:Z3"/>
    <mergeCell ref="AA2:AD3"/>
    <mergeCell ref="AE2:AF3"/>
    <mergeCell ref="AG2:AN3"/>
    <mergeCell ref="B3:H3"/>
    <mergeCell ref="B4:C5"/>
    <mergeCell ref="D4:O4"/>
    <mergeCell ref="P4:U4"/>
    <mergeCell ref="AA4:AD6"/>
    <mergeCell ref="AE4:AF6"/>
    <mergeCell ref="AG4:AN6"/>
    <mergeCell ref="D5:I5"/>
    <mergeCell ref="O5:O6"/>
    <mergeCell ref="P5:U6"/>
    <mergeCell ref="V5:Y6"/>
    <mergeCell ref="P7:U7"/>
    <mergeCell ref="AA7:AD7"/>
    <mergeCell ref="AG7:AN7"/>
    <mergeCell ref="P8:T8"/>
    <mergeCell ref="V8:Z8"/>
    <mergeCell ref="A9:A28"/>
    <mergeCell ref="B9:C10"/>
    <mergeCell ref="D9:O9"/>
    <mergeCell ref="P9:U9"/>
    <mergeCell ref="AA9:AD11"/>
    <mergeCell ref="AE9:AF11"/>
    <mergeCell ref="AG9:AN11"/>
    <mergeCell ref="D10:I10"/>
    <mergeCell ref="O10:O11"/>
    <mergeCell ref="P10:U11"/>
    <mergeCell ref="V10:Y11"/>
    <mergeCell ref="P12:U12"/>
    <mergeCell ref="AA12:AD12"/>
    <mergeCell ref="AG12:AN12"/>
    <mergeCell ref="P13:T13"/>
    <mergeCell ref="V13:Z13"/>
    <mergeCell ref="B14:C15"/>
    <mergeCell ref="D14:O14"/>
    <mergeCell ref="P14:U14"/>
    <mergeCell ref="AA14:AD16"/>
    <mergeCell ref="AE14:AF16"/>
    <mergeCell ref="AG14:AN16"/>
    <mergeCell ref="D15:I15"/>
    <mergeCell ref="O15:O16"/>
    <mergeCell ref="P15:U16"/>
    <mergeCell ref="V15:Y16"/>
    <mergeCell ref="P17:U17"/>
    <mergeCell ref="AA17:AD17"/>
    <mergeCell ref="AG17:AN17"/>
    <mergeCell ref="P18:T18"/>
    <mergeCell ref="V18:Z18"/>
    <mergeCell ref="B19:C20"/>
    <mergeCell ref="D19:O19"/>
    <mergeCell ref="P19:U19"/>
    <mergeCell ref="AA19:AD21"/>
    <mergeCell ref="AE19:AF21"/>
    <mergeCell ref="AG19:AN21"/>
    <mergeCell ref="D20:I20"/>
    <mergeCell ref="O20:O21"/>
    <mergeCell ref="P20:U21"/>
    <mergeCell ref="V20:Y21"/>
    <mergeCell ref="P22:U22"/>
    <mergeCell ref="AA22:AD22"/>
    <mergeCell ref="AG22:AN22"/>
    <mergeCell ref="P23:T23"/>
    <mergeCell ref="V23:Z23"/>
    <mergeCell ref="B24:C25"/>
    <mergeCell ref="D24:O24"/>
    <mergeCell ref="P24:U24"/>
    <mergeCell ref="AA24:AD26"/>
    <mergeCell ref="AE24:AF26"/>
    <mergeCell ref="P28:T28"/>
    <mergeCell ref="V28:Z28"/>
    <mergeCell ref="AG24:AN26"/>
    <mergeCell ref="D25:I25"/>
    <mergeCell ref="O25:O26"/>
    <mergeCell ref="P25:U26"/>
    <mergeCell ref="V25:Y26"/>
    <mergeCell ref="P27:U27"/>
    <mergeCell ref="AA27:AD27"/>
    <mergeCell ref="AG27:AN27"/>
  </mergeCells>
  <printOptions/>
  <pageMargins left="0.16" right="0.17" top="0.16" bottom="0.16" header="0.16" footer="0.1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N30"/>
  <sheetViews>
    <sheetView zoomScalePageLayoutView="0" workbookViewId="0" topLeftCell="A1">
      <selection activeCell="AV19" sqref="AV19"/>
    </sheetView>
  </sheetViews>
  <sheetFormatPr defaultColWidth="9.140625" defaultRowHeight="12.75"/>
  <cols>
    <col min="1" max="1" width="17.57421875" style="11" customWidth="1"/>
    <col min="2" max="3" width="3.57421875" style="11" customWidth="1"/>
    <col min="4" max="4" width="1.57421875" style="11" customWidth="1"/>
    <col min="5" max="8" width="3.28125" style="11" customWidth="1"/>
    <col min="9" max="9" width="1.8515625" style="11" customWidth="1"/>
    <col min="10" max="14" width="3.28125" style="11" customWidth="1"/>
    <col min="15" max="15" width="3.00390625" style="11" customWidth="1"/>
    <col min="16" max="16" width="3.57421875" style="11" customWidth="1"/>
    <col min="17" max="17" width="3.7109375" style="11" customWidth="1"/>
    <col min="18" max="18" width="3.140625" style="11" customWidth="1"/>
    <col min="19" max="19" width="3.7109375" style="11" customWidth="1"/>
    <col min="20" max="20" width="2.28125" style="11" customWidth="1"/>
    <col min="21" max="21" width="14.28125" style="11" customWidth="1"/>
    <col min="22" max="24" width="3.28125" style="11" customWidth="1"/>
    <col min="25" max="25" width="3.00390625" style="11" customWidth="1"/>
    <col min="26" max="26" width="2.28125" style="11" customWidth="1"/>
    <col min="27" max="30" width="3.57421875" style="11" customWidth="1"/>
    <col min="31" max="32" width="5.8515625" style="11" customWidth="1"/>
    <col min="33" max="33" width="3.28125" style="11" customWidth="1"/>
    <col min="34" max="36" width="0.9921875" style="11" customWidth="1"/>
    <col min="37" max="37" width="3.28125" style="11" customWidth="1"/>
    <col min="38" max="39" width="0.85546875" style="11" customWidth="1"/>
    <col min="40" max="40" width="1.28515625" style="11" customWidth="1"/>
    <col min="41" max="16384" width="9.140625" style="11" customWidth="1"/>
  </cols>
  <sheetData>
    <row r="1" spans="1:38" ht="14.25" thickBot="1">
      <c r="A1" s="1044"/>
      <c r="B1" s="1044"/>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c r="AE1" s="1044"/>
      <c r="AF1" s="1044"/>
      <c r="AG1" s="1044"/>
      <c r="AH1" s="1044"/>
      <c r="AI1" s="1044"/>
      <c r="AJ1" s="1044"/>
      <c r="AK1" s="1044"/>
      <c r="AL1" s="1044"/>
    </row>
    <row r="2" spans="1:40" ht="30.75" customHeight="1" thickTop="1">
      <c r="A2" s="1016" t="s">
        <v>158</v>
      </c>
      <c r="B2" s="1045"/>
      <c r="C2" s="1046"/>
      <c r="D2" s="1046"/>
      <c r="E2" s="1046"/>
      <c r="F2" s="12"/>
      <c r="G2" s="12"/>
      <c r="H2" s="12"/>
      <c r="I2" s="1021"/>
      <c r="J2" s="1021"/>
      <c r="K2" s="1021"/>
      <c r="L2" s="1021"/>
      <c r="M2" s="1021"/>
      <c r="N2" s="1021"/>
      <c r="O2" s="1021"/>
      <c r="P2" s="1021"/>
      <c r="Q2" s="1021"/>
      <c r="R2" s="1021"/>
      <c r="S2" s="1021"/>
      <c r="T2" s="1021"/>
      <c r="U2" s="1021"/>
      <c r="V2" s="1021"/>
      <c r="W2" s="1021"/>
      <c r="X2" s="1021"/>
      <c r="Y2" s="1021"/>
      <c r="Z2" s="1022"/>
      <c r="AA2" s="1025" t="s">
        <v>150</v>
      </c>
      <c r="AB2" s="1026"/>
      <c r="AC2" s="1026"/>
      <c r="AD2" s="1027"/>
      <c r="AE2" s="1025" t="s">
        <v>149</v>
      </c>
      <c r="AF2" s="1027"/>
      <c r="AG2" s="1031" t="s">
        <v>148</v>
      </c>
      <c r="AH2" s="1032"/>
      <c r="AI2" s="1032"/>
      <c r="AJ2" s="1032"/>
      <c r="AK2" s="1032"/>
      <c r="AL2" s="1032"/>
      <c r="AM2" s="1032"/>
      <c r="AN2" s="1033"/>
    </row>
    <row r="3" spans="1:40" ht="21.75" customHeight="1" thickBot="1">
      <c r="A3" s="1017"/>
      <c r="B3" s="1037"/>
      <c r="C3" s="1038"/>
      <c r="D3" s="1038"/>
      <c r="E3" s="1038"/>
      <c r="F3" s="1038"/>
      <c r="G3" s="1038"/>
      <c r="H3" s="1038"/>
      <c r="I3" s="1023"/>
      <c r="J3" s="1023"/>
      <c r="K3" s="1023"/>
      <c r="L3" s="1023"/>
      <c r="M3" s="1023"/>
      <c r="N3" s="1023"/>
      <c r="O3" s="1023"/>
      <c r="P3" s="1023"/>
      <c r="Q3" s="1023"/>
      <c r="R3" s="1023"/>
      <c r="S3" s="1023"/>
      <c r="T3" s="1023"/>
      <c r="U3" s="1023"/>
      <c r="V3" s="1023"/>
      <c r="W3" s="1023"/>
      <c r="X3" s="1023"/>
      <c r="Y3" s="1023"/>
      <c r="Z3" s="1024"/>
      <c r="AA3" s="1028"/>
      <c r="AB3" s="1029"/>
      <c r="AC3" s="1029"/>
      <c r="AD3" s="1030"/>
      <c r="AE3" s="1028"/>
      <c r="AF3" s="1030"/>
      <c r="AG3" s="1034"/>
      <c r="AH3" s="1035"/>
      <c r="AI3" s="1035"/>
      <c r="AJ3" s="1035"/>
      <c r="AK3" s="1035"/>
      <c r="AL3" s="1035"/>
      <c r="AM3" s="1035"/>
      <c r="AN3" s="1036"/>
    </row>
    <row r="4" spans="1:40" ht="30.75" customHeight="1" thickTop="1">
      <c r="A4" s="1017"/>
      <c r="B4" s="996">
        <v>6</v>
      </c>
      <c r="C4" s="1039"/>
      <c r="D4" s="1010"/>
      <c r="E4" s="1000"/>
      <c r="F4" s="1000"/>
      <c r="G4" s="1000"/>
      <c r="H4" s="1000"/>
      <c r="I4" s="1000"/>
      <c r="J4" s="1000"/>
      <c r="K4" s="1000"/>
      <c r="L4" s="1000"/>
      <c r="M4" s="1000"/>
      <c r="N4" s="1000"/>
      <c r="O4" s="1001"/>
      <c r="P4" s="1002"/>
      <c r="Q4" s="1003"/>
      <c r="R4" s="1003"/>
      <c r="S4" s="1003"/>
      <c r="T4" s="1003"/>
      <c r="U4" s="1003"/>
      <c r="V4" s="114"/>
      <c r="W4" s="114"/>
      <c r="X4" s="114"/>
      <c r="Y4" s="114"/>
      <c r="Z4" s="115"/>
      <c r="AA4" s="1004"/>
      <c r="AB4" s="1005"/>
      <c r="AC4" s="1005"/>
      <c r="AD4" s="1006"/>
      <c r="AE4" s="1004"/>
      <c r="AF4" s="1006"/>
      <c r="AG4" s="972"/>
      <c r="AH4" s="973"/>
      <c r="AI4" s="973"/>
      <c r="AJ4" s="973"/>
      <c r="AK4" s="973"/>
      <c r="AL4" s="973"/>
      <c r="AM4" s="973"/>
      <c r="AN4" s="974"/>
    </row>
    <row r="5" spans="1:40" ht="11.25" customHeight="1" thickBot="1">
      <c r="A5" s="1017"/>
      <c r="B5" s="1040"/>
      <c r="C5" s="1041"/>
      <c r="D5" s="978" t="s">
        <v>156</v>
      </c>
      <c r="E5" s="979"/>
      <c r="F5" s="979"/>
      <c r="G5" s="979"/>
      <c r="H5" s="979"/>
      <c r="I5" s="979"/>
      <c r="J5" s="117"/>
      <c r="K5" s="117"/>
      <c r="L5" s="117"/>
      <c r="M5" s="117"/>
      <c r="N5" s="117"/>
      <c r="O5" s="980" t="s">
        <v>137</v>
      </c>
      <c r="P5" s="982" t="s">
        <v>157</v>
      </c>
      <c r="Q5" s="983"/>
      <c r="R5" s="983"/>
      <c r="S5" s="983"/>
      <c r="T5" s="983"/>
      <c r="U5" s="984"/>
      <c r="V5" s="988" t="s">
        <v>153</v>
      </c>
      <c r="W5" s="978"/>
      <c r="X5" s="978"/>
      <c r="Y5" s="978"/>
      <c r="Z5" s="14"/>
      <c r="AA5" s="1007"/>
      <c r="AB5" s="1008"/>
      <c r="AC5" s="1008"/>
      <c r="AD5" s="1009"/>
      <c r="AE5" s="1007"/>
      <c r="AF5" s="1009"/>
      <c r="AG5" s="975"/>
      <c r="AH5" s="976"/>
      <c r="AI5" s="976"/>
      <c r="AJ5" s="976"/>
      <c r="AK5" s="976"/>
      <c r="AL5" s="976"/>
      <c r="AM5" s="976"/>
      <c r="AN5" s="977"/>
    </row>
    <row r="6" spans="1:40" ht="12" customHeight="1" thickTop="1">
      <c r="A6" s="1017"/>
      <c r="B6" s="118"/>
      <c r="C6" s="119"/>
      <c r="D6" s="120"/>
      <c r="E6" s="120"/>
      <c r="F6" s="120"/>
      <c r="G6" s="120"/>
      <c r="H6" s="120"/>
      <c r="I6" s="13"/>
      <c r="J6" s="20"/>
      <c r="K6" s="20"/>
      <c r="L6" s="20"/>
      <c r="M6" s="20"/>
      <c r="N6" s="20"/>
      <c r="O6" s="981"/>
      <c r="P6" s="985"/>
      <c r="Q6" s="986"/>
      <c r="R6" s="986"/>
      <c r="S6" s="986"/>
      <c r="T6" s="986"/>
      <c r="U6" s="987"/>
      <c r="V6" s="988"/>
      <c r="W6" s="978"/>
      <c r="X6" s="978"/>
      <c r="Y6" s="978"/>
      <c r="Z6" s="14"/>
      <c r="AA6" s="1007"/>
      <c r="AB6" s="1008"/>
      <c r="AC6" s="1008"/>
      <c r="AD6" s="1009"/>
      <c r="AE6" s="1007"/>
      <c r="AF6" s="1009"/>
      <c r="AG6" s="975"/>
      <c r="AH6" s="976"/>
      <c r="AI6" s="976"/>
      <c r="AJ6" s="976"/>
      <c r="AK6" s="976"/>
      <c r="AL6" s="976"/>
      <c r="AM6" s="976"/>
      <c r="AN6" s="977"/>
    </row>
    <row r="7" spans="1:40" ht="30.75" customHeight="1">
      <c r="A7" s="1017"/>
      <c r="B7" s="121"/>
      <c r="C7" s="112"/>
      <c r="D7" s="122"/>
      <c r="E7" s="112"/>
      <c r="F7" s="112"/>
      <c r="G7" s="112"/>
      <c r="H7" s="112"/>
      <c r="I7" s="122"/>
      <c r="J7" s="112"/>
      <c r="K7" s="112"/>
      <c r="L7" s="112"/>
      <c r="M7" s="112"/>
      <c r="N7" s="112"/>
      <c r="O7" s="123"/>
      <c r="P7" s="989"/>
      <c r="Q7" s="990"/>
      <c r="R7" s="990"/>
      <c r="S7" s="990"/>
      <c r="T7" s="990"/>
      <c r="U7" s="991"/>
      <c r="V7" s="16"/>
      <c r="W7" s="16"/>
      <c r="X7" s="16"/>
      <c r="Y7" s="16"/>
      <c r="Z7" s="16"/>
      <c r="AA7" s="992"/>
      <c r="AB7" s="993"/>
      <c r="AC7" s="993"/>
      <c r="AD7" s="994"/>
      <c r="AE7" s="124"/>
      <c r="AF7" s="124"/>
      <c r="AG7" s="992"/>
      <c r="AH7" s="993"/>
      <c r="AI7" s="993"/>
      <c r="AJ7" s="993"/>
      <c r="AK7" s="993"/>
      <c r="AL7" s="993"/>
      <c r="AM7" s="993"/>
      <c r="AN7" s="995"/>
    </row>
    <row r="8" spans="1:40" ht="12.75" customHeight="1" thickBot="1">
      <c r="A8" s="1017"/>
      <c r="B8" s="116"/>
      <c r="C8" s="125"/>
      <c r="D8" s="125"/>
      <c r="E8" s="125"/>
      <c r="F8" s="125"/>
      <c r="G8" s="125"/>
      <c r="H8" s="125"/>
      <c r="I8" s="125"/>
      <c r="J8" s="125"/>
      <c r="K8" s="125"/>
      <c r="L8" s="125"/>
      <c r="M8" s="125"/>
      <c r="N8" s="125"/>
      <c r="O8" s="125"/>
      <c r="P8" s="969" t="s">
        <v>155</v>
      </c>
      <c r="Q8" s="970"/>
      <c r="R8" s="970"/>
      <c r="S8" s="970"/>
      <c r="T8" s="970"/>
      <c r="U8" s="126"/>
      <c r="V8" s="971" t="s">
        <v>154</v>
      </c>
      <c r="W8" s="971"/>
      <c r="X8" s="971"/>
      <c r="Y8" s="971"/>
      <c r="Z8" s="971"/>
      <c r="AA8" s="113"/>
      <c r="AB8" s="113"/>
      <c r="AC8" s="113"/>
      <c r="AD8" s="113"/>
      <c r="AE8" s="113"/>
      <c r="AF8" s="113"/>
      <c r="AG8" s="113"/>
      <c r="AH8" s="113"/>
      <c r="AI8" s="113"/>
      <c r="AJ8" s="113"/>
      <c r="AK8" s="113"/>
      <c r="AL8" s="113"/>
      <c r="AM8" s="113"/>
      <c r="AN8" s="127"/>
    </row>
    <row r="9" spans="1:40" ht="30.75" customHeight="1" thickTop="1">
      <c r="A9" s="1042"/>
      <c r="B9" s="996">
        <v>7</v>
      </c>
      <c r="C9" s="997"/>
      <c r="D9" s="1000"/>
      <c r="E9" s="1000"/>
      <c r="F9" s="1000"/>
      <c r="G9" s="1000"/>
      <c r="H9" s="1000"/>
      <c r="I9" s="1000"/>
      <c r="J9" s="1000"/>
      <c r="K9" s="1000"/>
      <c r="L9" s="1000"/>
      <c r="M9" s="1000"/>
      <c r="N9" s="1000"/>
      <c r="O9" s="1001"/>
      <c r="P9" s="1002"/>
      <c r="Q9" s="1003"/>
      <c r="R9" s="1003"/>
      <c r="S9" s="1003"/>
      <c r="T9" s="1003"/>
      <c r="U9" s="1003"/>
      <c r="V9" s="114"/>
      <c r="W9" s="114"/>
      <c r="X9" s="114"/>
      <c r="Y9" s="114"/>
      <c r="Z9" s="115"/>
      <c r="AA9" s="1004"/>
      <c r="AB9" s="1005"/>
      <c r="AC9" s="1005"/>
      <c r="AD9" s="1006"/>
      <c r="AE9" s="1004"/>
      <c r="AF9" s="1006"/>
      <c r="AG9" s="972"/>
      <c r="AH9" s="973"/>
      <c r="AI9" s="973"/>
      <c r="AJ9" s="973"/>
      <c r="AK9" s="973"/>
      <c r="AL9" s="973"/>
      <c r="AM9" s="973"/>
      <c r="AN9" s="974"/>
    </row>
    <row r="10" spans="1:40" ht="11.25" customHeight="1" thickBot="1">
      <c r="A10" s="1042"/>
      <c r="B10" s="998"/>
      <c r="C10" s="999"/>
      <c r="D10" s="978" t="s">
        <v>156</v>
      </c>
      <c r="E10" s="979"/>
      <c r="F10" s="979"/>
      <c r="G10" s="979"/>
      <c r="H10" s="979"/>
      <c r="I10" s="979"/>
      <c r="J10" s="20"/>
      <c r="K10" s="20"/>
      <c r="L10" s="20"/>
      <c r="M10" s="20"/>
      <c r="N10" s="20"/>
      <c r="O10" s="980" t="s">
        <v>137</v>
      </c>
      <c r="P10" s="982" t="s">
        <v>157</v>
      </c>
      <c r="Q10" s="983"/>
      <c r="R10" s="983"/>
      <c r="S10" s="983"/>
      <c r="T10" s="983"/>
      <c r="U10" s="984"/>
      <c r="V10" s="988" t="s">
        <v>153</v>
      </c>
      <c r="W10" s="978"/>
      <c r="X10" s="978"/>
      <c r="Y10" s="978"/>
      <c r="Z10" s="14"/>
      <c r="AA10" s="1007"/>
      <c r="AB10" s="1008"/>
      <c r="AC10" s="1008"/>
      <c r="AD10" s="1009"/>
      <c r="AE10" s="1007"/>
      <c r="AF10" s="1009"/>
      <c r="AG10" s="975"/>
      <c r="AH10" s="976"/>
      <c r="AI10" s="976"/>
      <c r="AJ10" s="976"/>
      <c r="AK10" s="976"/>
      <c r="AL10" s="976"/>
      <c r="AM10" s="976"/>
      <c r="AN10" s="977"/>
    </row>
    <row r="11" spans="1:40" ht="12" customHeight="1" thickTop="1">
      <c r="A11" s="1042"/>
      <c r="B11" s="118"/>
      <c r="C11" s="119"/>
      <c r="D11" s="120"/>
      <c r="E11" s="120"/>
      <c r="F11" s="120"/>
      <c r="G11" s="120"/>
      <c r="H11" s="120"/>
      <c r="I11" s="13"/>
      <c r="J11" s="20"/>
      <c r="K11" s="20"/>
      <c r="L11" s="20"/>
      <c r="M11" s="20"/>
      <c r="N11" s="20"/>
      <c r="O11" s="981"/>
      <c r="P11" s="985"/>
      <c r="Q11" s="986"/>
      <c r="R11" s="986"/>
      <c r="S11" s="986"/>
      <c r="T11" s="986"/>
      <c r="U11" s="987"/>
      <c r="V11" s="988"/>
      <c r="W11" s="978"/>
      <c r="X11" s="978"/>
      <c r="Y11" s="978"/>
      <c r="Z11" s="14"/>
      <c r="AA11" s="1007"/>
      <c r="AB11" s="1008"/>
      <c r="AC11" s="1008"/>
      <c r="AD11" s="1009"/>
      <c r="AE11" s="1007"/>
      <c r="AF11" s="1009"/>
      <c r="AG11" s="975"/>
      <c r="AH11" s="976"/>
      <c r="AI11" s="976"/>
      <c r="AJ11" s="976"/>
      <c r="AK11" s="976"/>
      <c r="AL11" s="976"/>
      <c r="AM11" s="976"/>
      <c r="AN11" s="977"/>
    </row>
    <row r="12" spans="1:40" ht="30.75" customHeight="1">
      <c r="A12" s="1042"/>
      <c r="B12" s="121"/>
      <c r="C12" s="112"/>
      <c r="D12" s="122"/>
      <c r="E12" s="112"/>
      <c r="F12" s="112"/>
      <c r="G12" s="112"/>
      <c r="H12" s="112"/>
      <c r="I12" s="122"/>
      <c r="J12" s="112"/>
      <c r="K12" s="112"/>
      <c r="L12" s="112"/>
      <c r="M12" s="112"/>
      <c r="N12" s="112"/>
      <c r="O12" s="123"/>
      <c r="P12" s="989"/>
      <c r="Q12" s="990"/>
      <c r="R12" s="990"/>
      <c r="S12" s="990"/>
      <c r="T12" s="990"/>
      <c r="U12" s="991"/>
      <c r="V12" s="16"/>
      <c r="W12" s="16"/>
      <c r="X12" s="16"/>
      <c r="Y12" s="16"/>
      <c r="Z12" s="16"/>
      <c r="AA12" s="992"/>
      <c r="AB12" s="993"/>
      <c r="AC12" s="993"/>
      <c r="AD12" s="994"/>
      <c r="AE12" s="124"/>
      <c r="AF12" s="124"/>
      <c r="AG12" s="992"/>
      <c r="AH12" s="993"/>
      <c r="AI12" s="993"/>
      <c r="AJ12" s="993"/>
      <c r="AK12" s="993"/>
      <c r="AL12" s="993"/>
      <c r="AM12" s="993"/>
      <c r="AN12" s="995"/>
    </row>
    <row r="13" spans="1:40" ht="14.25" customHeight="1" thickBot="1">
      <c r="A13" s="1042"/>
      <c r="B13" s="116"/>
      <c r="C13" s="125"/>
      <c r="D13" s="125"/>
      <c r="E13" s="125"/>
      <c r="F13" s="125"/>
      <c r="G13" s="125"/>
      <c r="H13" s="125"/>
      <c r="I13" s="125"/>
      <c r="J13" s="125"/>
      <c r="K13" s="125"/>
      <c r="L13" s="125"/>
      <c r="M13" s="125"/>
      <c r="N13" s="125"/>
      <c r="O13" s="125"/>
      <c r="P13" s="969" t="s">
        <v>155</v>
      </c>
      <c r="Q13" s="970"/>
      <c r="R13" s="970"/>
      <c r="S13" s="970"/>
      <c r="T13" s="970"/>
      <c r="U13" s="128"/>
      <c r="V13" s="971" t="s">
        <v>154</v>
      </c>
      <c r="W13" s="971"/>
      <c r="X13" s="971"/>
      <c r="Y13" s="971"/>
      <c r="Z13" s="971"/>
      <c r="AA13" s="113"/>
      <c r="AB13" s="113"/>
      <c r="AC13" s="113"/>
      <c r="AD13" s="113"/>
      <c r="AE13" s="113"/>
      <c r="AF13" s="113"/>
      <c r="AG13" s="113"/>
      <c r="AH13" s="113"/>
      <c r="AI13" s="113"/>
      <c r="AJ13" s="113"/>
      <c r="AK13" s="113"/>
      <c r="AL13" s="113"/>
      <c r="AM13" s="113"/>
      <c r="AN13" s="127"/>
    </row>
    <row r="14" spans="1:40" ht="30.75" customHeight="1" thickTop="1">
      <c r="A14" s="1042"/>
      <c r="B14" s="996">
        <v>8</v>
      </c>
      <c r="C14" s="997"/>
      <c r="D14" s="1010"/>
      <c r="E14" s="1000"/>
      <c r="F14" s="1000"/>
      <c r="G14" s="1000"/>
      <c r="H14" s="1000"/>
      <c r="I14" s="1000"/>
      <c r="J14" s="1000"/>
      <c r="K14" s="1000"/>
      <c r="L14" s="1000"/>
      <c r="M14" s="1000"/>
      <c r="N14" s="1000"/>
      <c r="O14" s="1001"/>
      <c r="P14" s="1002"/>
      <c r="Q14" s="1003"/>
      <c r="R14" s="1003"/>
      <c r="S14" s="1003"/>
      <c r="T14" s="1003"/>
      <c r="U14" s="1003"/>
      <c r="V14" s="114"/>
      <c r="W14" s="114"/>
      <c r="X14" s="114"/>
      <c r="Y14" s="114"/>
      <c r="Z14" s="115"/>
      <c r="AA14" s="1004"/>
      <c r="AB14" s="1005"/>
      <c r="AC14" s="1005"/>
      <c r="AD14" s="1006"/>
      <c r="AE14" s="1004"/>
      <c r="AF14" s="1006"/>
      <c r="AG14" s="972"/>
      <c r="AH14" s="973"/>
      <c r="AI14" s="973"/>
      <c r="AJ14" s="973"/>
      <c r="AK14" s="973"/>
      <c r="AL14" s="973"/>
      <c r="AM14" s="973"/>
      <c r="AN14" s="974"/>
    </row>
    <row r="15" spans="1:40" ht="12" customHeight="1" thickBot="1">
      <c r="A15" s="1042"/>
      <c r="B15" s="998"/>
      <c r="C15" s="999"/>
      <c r="D15" s="978" t="s">
        <v>156</v>
      </c>
      <c r="E15" s="979"/>
      <c r="F15" s="979"/>
      <c r="G15" s="979"/>
      <c r="H15" s="979"/>
      <c r="I15" s="979"/>
      <c r="J15" s="20"/>
      <c r="K15" s="20"/>
      <c r="L15" s="20"/>
      <c r="M15" s="20"/>
      <c r="N15" s="20"/>
      <c r="O15" s="980" t="s">
        <v>137</v>
      </c>
      <c r="P15" s="982" t="s">
        <v>157</v>
      </c>
      <c r="Q15" s="983"/>
      <c r="R15" s="983"/>
      <c r="S15" s="983"/>
      <c r="T15" s="983"/>
      <c r="U15" s="984"/>
      <c r="V15" s="988" t="s">
        <v>153</v>
      </c>
      <c r="W15" s="978"/>
      <c r="X15" s="978"/>
      <c r="Y15" s="978"/>
      <c r="Z15" s="14"/>
      <c r="AA15" s="1007"/>
      <c r="AB15" s="1008"/>
      <c r="AC15" s="1008"/>
      <c r="AD15" s="1009"/>
      <c r="AE15" s="1007"/>
      <c r="AF15" s="1009"/>
      <c r="AG15" s="975"/>
      <c r="AH15" s="976"/>
      <c r="AI15" s="976"/>
      <c r="AJ15" s="976"/>
      <c r="AK15" s="976"/>
      <c r="AL15" s="976"/>
      <c r="AM15" s="976"/>
      <c r="AN15" s="977"/>
    </row>
    <row r="16" spans="1:40" ht="9" customHeight="1" thickTop="1">
      <c r="A16" s="1042"/>
      <c r="B16" s="118"/>
      <c r="C16" s="119"/>
      <c r="D16" s="120"/>
      <c r="E16" s="120"/>
      <c r="F16" s="120"/>
      <c r="G16" s="120"/>
      <c r="H16" s="120"/>
      <c r="I16" s="13"/>
      <c r="J16" s="20"/>
      <c r="K16" s="20"/>
      <c r="L16" s="20"/>
      <c r="M16" s="20"/>
      <c r="N16" s="20"/>
      <c r="O16" s="981"/>
      <c r="P16" s="985"/>
      <c r="Q16" s="986"/>
      <c r="R16" s="986"/>
      <c r="S16" s="986"/>
      <c r="T16" s="986"/>
      <c r="U16" s="987"/>
      <c r="V16" s="988"/>
      <c r="W16" s="978"/>
      <c r="X16" s="978"/>
      <c r="Y16" s="978"/>
      <c r="Z16" s="14"/>
      <c r="AA16" s="1007"/>
      <c r="AB16" s="1008"/>
      <c r="AC16" s="1008"/>
      <c r="AD16" s="1009"/>
      <c r="AE16" s="1007"/>
      <c r="AF16" s="1009"/>
      <c r="AG16" s="975"/>
      <c r="AH16" s="976"/>
      <c r="AI16" s="976"/>
      <c r="AJ16" s="976"/>
      <c r="AK16" s="976"/>
      <c r="AL16" s="976"/>
      <c r="AM16" s="976"/>
      <c r="AN16" s="977"/>
    </row>
    <row r="17" spans="1:40" ht="30.75" customHeight="1">
      <c r="A17" s="1042"/>
      <c r="B17" s="121"/>
      <c r="C17" s="112"/>
      <c r="D17" s="122"/>
      <c r="E17" s="112"/>
      <c r="F17" s="112"/>
      <c r="G17" s="112"/>
      <c r="H17" s="112"/>
      <c r="I17" s="122"/>
      <c r="J17" s="112"/>
      <c r="K17" s="112"/>
      <c r="L17" s="112"/>
      <c r="M17" s="112"/>
      <c r="N17" s="112"/>
      <c r="O17" s="123"/>
      <c r="P17" s="989"/>
      <c r="Q17" s="990"/>
      <c r="R17" s="990"/>
      <c r="S17" s="990"/>
      <c r="T17" s="990"/>
      <c r="U17" s="991"/>
      <c r="V17" s="16"/>
      <c r="W17" s="16"/>
      <c r="X17" s="16"/>
      <c r="Y17" s="16"/>
      <c r="Z17" s="16"/>
      <c r="AA17" s="992"/>
      <c r="AB17" s="993"/>
      <c r="AC17" s="993"/>
      <c r="AD17" s="994"/>
      <c r="AE17" s="124"/>
      <c r="AF17" s="124"/>
      <c r="AG17" s="992"/>
      <c r="AH17" s="993"/>
      <c r="AI17" s="993"/>
      <c r="AJ17" s="993"/>
      <c r="AK17" s="993"/>
      <c r="AL17" s="993"/>
      <c r="AM17" s="993"/>
      <c r="AN17" s="995"/>
    </row>
    <row r="18" spans="1:40" ht="14.25" customHeight="1" thickBot="1">
      <c r="A18" s="1042"/>
      <c r="B18" s="116"/>
      <c r="C18" s="125"/>
      <c r="D18" s="125"/>
      <c r="E18" s="125"/>
      <c r="F18" s="125"/>
      <c r="G18" s="125"/>
      <c r="H18" s="125"/>
      <c r="I18" s="125"/>
      <c r="J18" s="125"/>
      <c r="K18" s="125"/>
      <c r="L18" s="125"/>
      <c r="M18" s="125"/>
      <c r="N18" s="125"/>
      <c r="O18" s="125"/>
      <c r="P18" s="969" t="s">
        <v>155</v>
      </c>
      <c r="Q18" s="970"/>
      <c r="R18" s="970"/>
      <c r="S18" s="970"/>
      <c r="T18" s="970"/>
      <c r="U18" s="126"/>
      <c r="V18" s="971" t="s">
        <v>154</v>
      </c>
      <c r="W18" s="971"/>
      <c r="X18" s="971"/>
      <c r="Y18" s="971"/>
      <c r="Z18" s="971"/>
      <c r="AA18" s="113"/>
      <c r="AB18" s="113"/>
      <c r="AC18" s="113"/>
      <c r="AD18" s="113"/>
      <c r="AE18" s="113"/>
      <c r="AF18" s="113"/>
      <c r="AG18" s="113"/>
      <c r="AH18" s="113"/>
      <c r="AI18" s="113"/>
      <c r="AJ18" s="113"/>
      <c r="AK18" s="113"/>
      <c r="AL18" s="113"/>
      <c r="AM18" s="113"/>
      <c r="AN18" s="127"/>
    </row>
    <row r="19" spans="1:40" ht="30.75" customHeight="1" thickTop="1">
      <c r="A19" s="1042"/>
      <c r="B19" s="996">
        <v>9</v>
      </c>
      <c r="C19" s="997"/>
      <c r="D19" s="1010"/>
      <c r="E19" s="1000"/>
      <c r="F19" s="1000"/>
      <c r="G19" s="1000"/>
      <c r="H19" s="1000"/>
      <c r="I19" s="1000"/>
      <c r="J19" s="1000"/>
      <c r="K19" s="1000"/>
      <c r="L19" s="1000"/>
      <c r="M19" s="1000"/>
      <c r="N19" s="1000"/>
      <c r="O19" s="1001"/>
      <c r="P19" s="1002"/>
      <c r="Q19" s="1003"/>
      <c r="R19" s="1003"/>
      <c r="S19" s="1003"/>
      <c r="T19" s="1003"/>
      <c r="U19" s="1003"/>
      <c r="V19" s="114"/>
      <c r="W19" s="114"/>
      <c r="X19" s="114"/>
      <c r="Y19" s="114"/>
      <c r="Z19" s="115"/>
      <c r="AA19" s="1004"/>
      <c r="AB19" s="1005"/>
      <c r="AC19" s="1005"/>
      <c r="AD19" s="1006"/>
      <c r="AE19" s="1004"/>
      <c r="AF19" s="1006"/>
      <c r="AG19" s="972"/>
      <c r="AH19" s="973"/>
      <c r="AI19" s="973"/>
      <c r="AJ19" s="973"/>
      <c r="AK19" s="973"/>
      <c r="AL19" s="973"/>
      <c r="AM19" s="973"/>
      <c r="AN19" s="974"/>
    </row>
    <row r="20" spans="1:40" ht="11.25" customHeight="1" thickBot="1">
      <c r="A20" s="1042"/>
      <c r="B20" s="998"/>
      <c r="C20" s="999"/>
      <c r="D20" s="978" t="s">
        <v>156</v>
      </c>
      <c r="E20" s="979"/>
      <c r="F20" s="979"/>
      <c r="G20" s="979"/>
      <c r="H20" s="979"/>
      <c r="I20" s="979"/>
      <c r="J20" s="20"/>
      <c r="K20" s="20"/>
      <c r="L20" s="20"/>
      <c r="M20" s="20"/>
      <c r="N20" s="20"/>
      <c r="O20" s="980" t="s">
        <v>137</v>
      </c>
      <c r="P20" s="982" t="s">
        <v>157</v>
      </c>
      <c r="Q20" s="983"/>
      <c r="R20" s="983"/>
      <c r="S20" s="983"/>
      <c r="T20" s="983"/>
      <c r="U20" s="984"/>
      <c r="V20" s="988" t="s">
        <v>153</v>
      </c>
      <c r="W20" s="978"/>
      <c r="X20" s="978"/>
      <c r="Y20" s="978"/>
      <c r="Z20" s="14"/>
      <c r="AA20" s="1007"/>
      <c r="AB20" s="1008"/>
      <c r="AC20" s="1008"/>
      <c r="AD20" s="1009"/>
      <c r="AE20" s="1007"/>
      <c r="AF20" s="1009"/>
      <c r="AG20" s="975"/>
      <c r="AH20" s="976"/>
      <c r="AI20" s="976"/>
      <c r="AJ20" s="976"/>
      <c r="AK20" s="976"/>
      <c r="AL20" s="976"/>
      <c r="AM20" s="976"/>
      <c r="AN20" s="977"/>
    </row>
    <row r="21" spans="1:40" ht="12" customHeight="1" thickTop="1">
      <c r="A21" s="1042"/>
      <c r="B21" s="118"/>
      <c r="C21" s="119"/>
      <c r="D21" s="120"/>
      <c r="E21" s="120"/>
      <c r="F21" s="120"/>
      <c r="G21" s="120"/>
      <c r="H21" s="120"/>
      <c r="I21" s="13"/>
      <c r="J21" s="20"/>
      <c r="K21" s="20"/>
      <c r="L21" s="20"/>
      <c r="M21" s="20"/>
      <c r="N21" s="20"/>
      <c r="O21" s="981"/>
      <c r="P21" s="985"/>
      <c r="Q21" s="986"/>
      <c r="R21" s="986"/>
      <c r="S21" s="986"/>
      <c r="T21" s="986"/>
      <c r="U21" s="987"/>
      <c r="V21" s="988"/>
      <c r="W21" s="978"/>
      <c r="X21" s="978"/>
      <c r="Y21" s="978"/>
      <c r="Z21" s="14"/>
      <c r="AA21" s="1007"/>
      <c r="AB21" s="1008"/>
      <c r="AC21" s="1008"/>
      <c r="AD21" s="1009"/>
      <c r="AE21" s="1007"/>
      <c r="AF21" s="1009"/>
      <c r="AG21" s="975"/>
      <c r="AH21" s="976"/>
      <c r="AI21" s="976"/>
      <c r="AJ21" s="976"/>
      <c r="AK21" s="976"/>
      <c r="AL21" s="976"/>
      <c r="AM21" s="976"/>
      <c r="AN21" s="977"/>
    </row>
    <row r="22" spans="1:40" ht="30.75" customHeight="1">
      <c r="A22" s="1042"/>
      <c r="B22" s="121"/>
      <c r="C22" s="112"/>
      <c r="D22" s="122"/>
      <c r="E22" s="112"/>
      <c r="F22" s="112"/>
      <c r="G22" s="112"/>
      <c r="H22" s="112"/>
      <c r="I22" s="122"/>
      <c r="J22" s="112"/>
      <c r="K22" s="112"/>
      <c r="L22" s="112"/>
      <c r="M22" s="112"/>
      <c r="N22" s="112"/>
      <c r="O22" s="123"/>
      <c r="P22" s="989"/>
      <c r="Q22" s="990"/>
      <c r="R22" s="990"/>
      <c r="S22" s="990"/>
      <c r="T22" s="990"/>
      <c r="U22" s="991"/>
      <c r="V22" s="16"/>
      <c r="W22" s="16"/>
      <c r="X22" s="16"/>
      <c r="Y22" s="16"/>
      <c r="Z22" s="16"/>
      <c r="AA22" s="992"/>
      <c r="AB22" s="993"/>
      <c r="AC22" s="993"/>
      <c r="AD22" s="994"/>
      <c r="AE22" s="124"/>
      <c r="AF22" s="124"/>
      <c r="AG22" s="992"/>
      <c r="AH22" s="993"/>
      <c r="AI22" s="993"/>
      <c r="AJ22" s="993"/>
      <c r="AK22" s="993"/>
      <c r="AL22" s="993"/>
      <c r="AM22" s="993"/>
      <c r="AN22" s="995"/>
    </row>
    <row r="23" spans="1:40" ht="14.25" customHeight="1" thickBot="1">
      <c r="A23" s="1042"/>
      <c r="B23" s="116"/>
      <c r="C23" s="125"/>
      <c r="D23" s="125"/>
      <c r="E23" s="125"/>
      <c r="F23" s="125"/>
      <c r="G23" s="125"/>
      <c r="H23" s="125"/>
      <c r="I23" s="125"/>
      <c r="J23" s="125"/>
      <c r="K23" s="125"/>
      <c r="L23" s="125"/>
      <c r="M23" s="125"/>
      <c r="N23" s="125"/>
      <c r="O23" s="125"/>
      <c r="P23" s="969" t="s">
        <v>155</v>
      </c>
      <c r="Q23" s="970"/>
      <c r="R23" s="970"/>
      <c r="S23" s="970"/>
      <c r="T23" s="970"/>
      <c r="U23" s="128"/>
      <c r="V23" s="971" t="s">
        <v>154</v>
      </c>
      <c r="W23" s="971"/>
      <c r="X23" s="971"/>
      <c r="Y23" s="971"/>
      <c r="Z23" s="971"/>
      <c r="AA23" s="113"/>
      <c r="AB23" s="113"/>
      <c r="AC23" s="113"/>
      <c r="AD23" s="113"/>
      <c r="AE23" s="113"/>
      <c r="AF23" s="113"/>
      <c r="AG23" s="113"/>
      <c r="AH23" s="113"/>
      <c r="AI23" s="113"/>
      <c r="AJ23" s="113"/>
      <c r="AK23" s="113"/>
      <c r="AL23" s="113"/>
      <c r="AM23" s="113"/>
      <c r="AN23" s="127"/>
    </row>
    <row r="24" spans="1:40" ht="30.75" customHeight="1" thickTop="1">
      <c r="A24" s="1042"/>
      <c r="B24" s="996">
        <v>10</v>
      </c>
      <c r="C24" s="997"/>
      <c r="D24" s="1000"/>
      <c r="E24" s="1000"/>
      <c r="F24" s="1000"/>
      <c r="G24" s="1000"/>
      <c r="H24" s="1000"/>
      <c r="I24" s="1000"/>
      <c r="J24" s="1000"/>
      <c r="K24" s="1000"/>
      <c r="L24" s="1000"/>
      <c r="M24" s="1000"/>
      <c r="N24" s="1000"/>
      <c r="O24" s="1001"/>
      <c r="P24" s="1002"/>
      <c r="Q24" s="1003"/>
      <c r="R24" s="1003"/>
      <c r="S24" s="1003"/>
      <c r="T24" s="1003"/>
      <c r="U24" s="1003"/>
      <c r="V24" s="114"/>
      <c r="W24" s="114"/>
      <c r="X24" s="114"/>
      <c r="Y24" s="114"/>
      <c r="Z24" s="115"/>
      <c r="AA24" s="1004"/>
      <c r="AB24" s="1005"/>
      <c r="AC24" s="1005"/>
      <c r="AD24" s="1006"/>
      <c r="AE24" s="1004"/>
      <c r="AF24" s="1006"/>
      <c r="AG24" s="972"/>
      <c r="AH24" s="973"/>
      <c r="AI24" s="973"/>
      <c r="AJ24" s="973"/>
      <c r="AK24" s="973"/>
      <c r="AL24" s="973"/>
      <c r="AM24" s="973"/>
      <c r="AN24" s="974"/>
    </row>
    <row r="25" spans="1:40" ht="11.25" customHeight="1" thickBot="1">
      <c r="A25" s="1042"/>
      <c r="B25" s="998"/>
      <c r="C25" s="999"/>
      <c r="D25" s="978" t="s">
        <v>156</v>
      </c>
      <c r="E25" s="979"/>
      <c r="F25" s="979"/>
      <c r="G25" s="979"/>
      <c r="H25" s="979"/>
      <c r="I25" s="979"/>
      <c r="J25" s="20"/>
      <c r="K25" s="20"/>
      <c r="L25" s="20"/>
      <c r="M25" s="20"/>
      <c r="N25" s="20"/>
      <c r="O25" s="980" t="s">
        <v>137</v>
      </c>
      <c r="P25" s="982" t="s">
        <v>157</v>
      </c>
      <c r="Q25" s="983"/>
      <c r="R25" s="983"/>
      <c r="S25" s="983"/>
      <c r="T25" s="983"/>
      <c r="U25" s="984"/>
      <c r="V25" s="988" t="s">
        <v>153</v>
      </c>
      <c r="W25" s="978"/>
      <c r="X25" s="978"/>
      <c r="Y25" s="978"/>
      <c r="Z25" s="14"/>
      <c r="AA25" s="1007"/>
      <c r="AB25" s="1008"/>
      <c r="AC25" s="1008"/>
      <c r="AD25" s="1009"/>
      <c r="AE25" s="1007"/>
      <c r="AF25" s="1009"/>
      <c r="AG25" s="975"/>
      <c r="AH25" s="976"/>
      <c r="AI25" s="976"/>
      <c r="AJ25" s="976"/>
      <c r="AK25" s="976"/>
      <c r="AL25" s="976"/>
      <c r="AM25" s="976"/>
      <c r="AN25" s="977"/>
    </row>
    <row r="26" spans="1:40" ht="12" customHeight="1" thickTop="1">
      <c r="A26" s="1042"/>
      <c r="B26" s="118"/>
      <c r="C26" s="119"/>
      <c r="D26" s="120"/>
      <c r="E26" s="120"/>
      <c r="F26" s="120"/>
      <c r="G26" s="120"/>
      <c r="H26" s="120"/>
      <c r="I26" s="13"/>
      <c r="J26" s="20"/>
      <c r="K26" s="20"/>
      <c r="L26" s="20"/>
      <c r="M26" s="20"/>
      <c r="N26" s="20"/>
      <c r="O26" s="981"/>
      <c r="P26" s="985"/>
      <c r="Q26" s="986"/>
      <c r="R26" s="986"/>
      <c r="S26" s="986"/>
      <c r="T26" s="986"/>
      <c r="U26" s="987"/>
      <c r="V26" s="988"/>
      <c r="W26" s="978"/>
      <c r="X26" s="978"/>
      <c r="Y26" s="978"/>
      <c r="Z26" s="14"/>
      <c r="AA26" s="1007"/>
      <c r="AB26" s="1008"/>
      <c r="AC26" s="1008"/>
      <c r="AD26" s="1009"/>
      <c r="AE26" s="1007"/>
      <c r="AF26" s="1009"/>
      <c r="AG26" s="975"/>
      <c r="AH26" s="976"/>
      <c r="AI26" s="976"/>
      <c r="AJ26" s="976"/>
      <c r="AK26" s="976"/>
      <c r="AL26" s="976"/>
      <c r="AM26" s="976"/>
      <c r="AN26" s="977"/>
    </row>
    <row r="27" spans="1:40" ht="30.75" customHeight="1">
      <c r="A27" s="1042"/>
      <c r="B27" s="121"/>
      <c r="C27" s="112"/>
      <c r="D27" s="122"/>
      <c r="E27" s="112"/>
      <c r="F27" s="112"/>
      <c r="G27" s="112"/>
      <c r="H27" s="112"/>
      <c r="I27" s="122"/>
      <c r="J27" s="112"/>
      <c r="K27" s="112"/>
      <c r="L27" s="112"/>
      <c r="M27" s="112"/>
      <c r="N27" s="112"/>
      <c r="O27" s="123"/>
      <c r="P27" s="989"/>
      <c r="Q27" s="990"/>
      <c r="R27" s="990"/>
      <c r="S27" s="990"/>
      <c r="T27" s="990"/>
      <c r="U27" s="991"/>
      <c r="V27" s="16"/>
      <c r="W27" s="16"/>
      <c r="X27" s="16"/>
      <c r="Y27" s="16"/>
      <c r="Z27" s="16"/>
      <c r="AA27" s="992"/>
      <c r="AB27" s="993"/>
      <c r="AC27" s="993"/>
      <c r="AD27" s="994"/>
      <c r="AE27" s="124"/>
      <c r="AF27" s="124"/>
      <c r="AG27" s="992"/>
      <c r="AH27" s="993"/>
      <c r="AI27" s="993"/>
      <c r="AJ27" s="993"/>
      <c r="AK27" s="993"/>
      <c r="AL27" s="993"/>
      <c r="AM27" s="993"/>
      <c r="AN27" s="995"/>
    </row>
    <row r="28" spans="1:40" ht="18" customHeight="1" thickBot="1">
      <c r="A28" s="1043"/>
      <c r="B28" s="116"/>
      <c r="C28" s="125"/>
      <c r="D28" s="125"/>
      <c r="E28" s="125"/>
      <c r="F28" s="125"/>
      <c r="G28" s="125"/>
      <c r="H28" s="125"/>
      <c r="I28" s="125"/>
      <c r="J28" s="125"/>
      <c r="K28" s="125"/>
      <c r="L28" s="125"/>
      <c r="M28" s="125"/>
      <c r="N28" s="125"/>
      <c r="O28" s="125"/>
      <c r="P28" s="969" t="s">
        <v>155</v>
      </c>
      <c r="Q28" s="970"/>
      <c r="R28" s="970"/>
      <c r="S28" s="970"/>
      <c r="T28" s="970"/>
      <c r="U28" s="126"/>
      <c r="V28" s="971" t="s">
        <v>154</v>
      </c>
      <c r="W28" s="971"/>
      <c r="X28" s="971"/>
      <c r="Y28" s="971"/>
      <c r="Z28" s="971"/>
      <c r="AA28" s="113"/>
      <c r="AB28" s="113"/>
      <c r="AC28" s="113"/>
      <c r="AD28" s="113"/>
      <c r="AE28" s="113"/>
      <c r="AF28" s="113"/>
      <c r="AG28" s="113"/>
      <c r="AH28" s="113"/>
      <c r="AI28" s="113"/>
      <c r="AJ28" s="113"/>
      <c r="AK28" s="113"/>
      <c r="AL28" s="113"/>
      <c r="AM28" s="129"/>
      <c r="AN28" s="127"/>
    </row>
    <row r="29" spans="1:40" ht="14.25" thickTop="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v>9</v>
      </c>
      <c r="AL29" s="17"/>
      <c r="AM29" s="17"/>
      <c r="AN29" s="17"/>
    </row>
    <row r="30" spans="1:40" ht="17.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30">
        <v>8</v>
      </c>
      <c r="AN30" s="17"/>
    </row>
  </sheetData>
  <sheetProtection/>
  <mergeCells count="84">
    <mergeCell ref="A1:AL1"/>
    <mergeCell ref="A2:A8"/>
    <mergeCell ref="B2:E2"/>
    <mergeCell ref="I2:Z3"/>
    <mergeCell ref="AA2:AD3"/>
    <mergeCell ref="AE2:AF3"/>
    <mergeCell ref="AG2:AN3"/>
    <mergeCell ref="B3:H3"/>
    <mergeCell ref="B4:C5"/>
    <mergeCell ref="D4:O4"/>
    <mergeCell ref="P4:U4"/>
    <mergeCell ref="AA4:AD6"/>
    <mergeCell ref="AE4:AF6"/>
    <mergeCell ref="AG4:AN6"/>
    <mergeCell ref="D5:I5"/>
    <mergeCell ref="O5:O6"/>
    <mergeCell ref="P5:U6"/>
    <mergeCell ref="V5:Y6"/>
    <mergeCell ref="P7:U7"/>
    <mergeCell ref="AA7:AD7"/>
    <mergeCell ref="AG7:AN7"/>
    <mergeCell ref="P8:T8"/>
    <mergeCell ref="V8:Z8"/>
    <mergeCell ref="A9:A28"/>
    <mergeCell ref="B9:C10"/>
    <mergeCell ref="D9:O9"/>
    <mergeCell ref="P9:U9"/>
    <mergeCell ref="AA9:AD11"/>
    <mergeCell ref="AE9:AF11"/>
    <mergeCell ref="AG9:AN11"/>
    <mergeCell ref="D10:I10"/>
    <mergeCell ref="O10:O11"/>
    <mergeCell ref="P10:U11"/>
    <mergeCell ref="V10:Y11"/>
    <mergeCell ref="P12:U12"/>
    <mergeCell ref="AA12:AD12"/>
    <mergeCell ref="AG12:AN12"/>
    <mergeCell ref="P13:T13"/>
    <mergeCell ref="V13:Z13"/>
    <mergeCell ref="B14:C15"/>
    <mergeCell ref="D14:O14"/>
    <mergeCell ref="P14:U14"/>
    <mergeCell ref="AA14:AD16"/>
    <mergeCell ref="AE14:AF16"/>
    <mergeCell ref="AG14:AN16"/>
    <mergeCell ref="D15:I15"/>
    <mergeCell ref="O15:O16"/>
    <mergeCell ref="P15:U16"/>
    <mergeCell ref="V15:Y16"/>
    <mergeCell ref="P17:U17"/>
    <mergeCell ref="AA17:AD17"/>
    <mergeCell ref="AG17:AN17"/>
    <mergeCell ref="P18:T18"/>
    <mergeCell ref="V18:Z18"/>
    <mergeCell ref="B19:C20"/>
    <mergeCell ref="D19:O19"/>
    <mergeCell ref="P19:U19"/>
    <mergeCell ref="AA19:AD21"/>
    <mergeCell ref="AE19:AF21"/>
    <mergeCell ref="AG19:AN21"/>
    <mergeCell ref="D20:I20"/>
    <mergeCell ref="O20:O21"/>
    <mergeCell ref="P20:U21"/>
    <mergeCell ref="V20:Y21"/>
    <mergeCell ref="P22:U22"/>
    <mergeCell ref="AA22:AD22"/>
    <mergeCell ref="AG22:AN22"/>
    <mergeCell ref="P23:T23"/>
    <mergeCell ref="V23:Z23"/>
    <mergeCell ref="B24:C25"/>
    <mergeCell ref="D24:O24"/>
    <mergeCell ref="P24:U24"/>
    <mergeCell ref="AA24:AD26"/>
    <mergeCell ref="AE24:AF26"/>
    <mergeCell ref="P28:T28"/>
    <mergeCell ref="V28:Z28"/>
    <mergeCell ref="AG24:AN26"/>
    <mergeCell ref="D25:I25"/>
    <mergeCell ref="O25:O26"/>
    <mergeCell ref="P25:U26"/>
    <mergeCell ref="V25:Y26"/>
    <mergeCell ref="P27:U27"/>
    <mergeCell ref="AA27:AD27"/>
    <mergeCell ref="AG27:AN27"/>
  </mergeCells>
  <printOptions/>
  <pageMargins left="0.16" right="0.17" top="0.16" bottom="0.16" header="0.16" footer="0.1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26"/>
  <sheetViews>
    <sheetView zoomScalePageLayoutView="0" workbookViewId="0" topLeftCell="A1">
      <selection activeCell="A1" sqref="A1:A16384"/>
    </sheetView>
  </sheetViews>
  <sheetFormatPr defaultColWidth="9.140625" defaultRowHeight="12.75"/>
  <cols>
    <col min="1" max="1" width="51.57421875" style="390" customWidth="1"/>
    <col min="2" max="2" width="4.28125" style="134" customWidth="1"/>
    <col min="3" max="3" width="9.8515625" style="134" customWidth="1"/>
    <col min="4" max="5" width="10.140625" style="134" customWidth="1"/>
    <col min="6" max="6" width="7.28125" style="134" customWidth="1"/>
    <col min="7" max="8" width="10.140625" style="134" customWidth="1"/>
    <col min="9" max="9" width="7.28125" style="134" customWidth="1"/>
    <col min="10" max="10" width="7.421875" style="134" customWidth="1"/>
    <col min="11" max="11" width="8.28125" style="134" customWidth="1"/>
    <col min="12" max="12" width="8.8515625" style="134" customWidth="1"/>
    <col min="13" max="13" width="15.28125" style="138" customWidth="1"/>
    <col min="14" max="14" width="9.140625" style="136" customWidth="1"/>
    <col min="15" max="16384" width="9.140625" style="134" customWidth="1"/>
  </cols>
  <sheetData>
    <row r="1" spans="1:16" ht="13.5" customHeight="1">
      <c r="A1" s="382" t="s">
        <v>231</v>
      </c>
      <c r="B1" s="152"/>
      <c r="C1" s="152"/>
      <c r="D1" s="152"/>
      <c r="E1" s="152"/>
      <c r="F1" s="152"/>
      <c r="G1" s="152"/>
      <c r="H1" s="152"/>
      <c r="I1" s="152"/>
      <c r="J1" s="152"/>
      <c r="K1" s="152"/>
      <c r="L1" s="152"/>
      <c r="M1" s="131"/>
      <c r="N1" s="132"/>
      <c r="O1" s="133"/>
      <c r="P1" s="133"/>
    </row>
    <row r="2" spans="1:16" ht="18" customHeight="1">
      <c r="A2" s="383"/>
      <c r="B2" s="152"/>
      <c r="C2" s="152"/>
      <c r="D2" s="152"/>
      <c r="E2" s="152"/>
      <c r="F2" s="152"/>
      <c r="G2" s="152"/>
      <c r="H2" s="152"/>
      <c r="I2" s="152"/>
      <c r="J2" s="152"/>
      <c r="K2" s="1047" t="s">
        <v>86</v>
      </c>
      <c r="L2" s="1047"/>
      <c r="M2" s="131"/>
      <c r="N2" s="132"/>
      <c r="O2" s="133"/>
      <c r="P2" s="133"/>
    </row>
    <row r="3" spans="1:13" ht="46.5" customHeight="1">
      <c r="A3" s="1048" t="s">
        <v>83</v>
      </c>
      <c r="B3" s="1049" t="s">
        <v>65</v>
      </c>
      <c r="C3" s="1050" t="s">
        <v>210</v>
      </c>
      <c r="D3" s="1050"/>
      <c r="E3" s="1050"/>
      <c r="F3" s="1050"/>
      <c r="G3" s="1050"/>
      <c r="H3" s="1050" t="s">
        <v>211</v>
      </c>
      <c r="I3" s="1050"/>
      <c r="J3" s="1050"/>
      <c r="K3" s="1051" t="s">
        <v>228</v>
      </c>
      <c r="L3" s="1052"/>
      <c r="M3" s="135"/>
    </row>
    <row r="4" spans="1:13" ht="116.25" customHeight="1">
      <c r="A4" s="1048"/>
      <c r="B4" s="1049"/>
      <c r="C4" s="172" t="s">
        <v>223</v>
      </c>
      <c r="D4" s="172" t="s">
        <v>224</v>
      </c>
      <c r="E4" s="172" t="s">
        <v>225</v>
      </c>
      <c r="F4" s="172" t="s">
        <v>217</v>
      </c>
      <c r="G4" s="173" t="s">
        <v>226</v>
      </c>
      <c r="H4" s="172" t="s">
        <v>216</v>
      </c>
      <c r="I4" s="172" t="s">
        <v>214</v>
      </c>
      <c r="J4" s="172" t="s">
        <v>215</v>
      </c>
      <c r="K4" s="172" t="s">
        <v>212</v>
      </c>
      <c r="L4" s="172" t="s">
        <v>213</v>
      </c>
      <c r="M4" s="137"/>
    </row>
    <row r="5" spans="1:12" ht="10.5" customHeight="1">
      <c r="A5" s="384"/>
      <c r="B5" s="165"/>
      <c r="C5" s="166">
        <v>1</v>
      </c>
      <c r="D5" s="166">
        <v>2</v>
      </c>
      <c r="E5" s="166">
        <v>3</v>
      </c>
      <c r="F5" s="166">
        <v>4</v>
      </c>
      <c r="G5" s="166">
        <v>5</v>
      </c>
      <c r="H5" s="166">
        <v>6</v>
      </c>
      <c r="I5" s="166">
        <v>7</v>
      </c>
      <c r="J5" s="166">
        <v>8</v>
      </c>
      <c r="K5" s="166">
        <v>9</v>
      </c>
      <c r="L5" s="166">
        <v>10</v>
      </c>
    </row>
    <row r="6" spans="1:14" ht="27" customHeight="1">
      <c r="A6" s="385" t="s">
        <v>175</v>
      </c>
      <c r="B6" s="167" t="s">
        <v>138</v>
      </c>
      <c r="C6" s="165"/>
      <c r="D6" s="165"/>
      <c r="E6" s="165"/>
      <c r="F6" s="165"/>
      <c r="G6" s="165"/>
      <c r="H6" s="165"/>
      <c r="I6" s="165"/>
      <c r="J6" s="165"/>
      <c r="K6" s="165"/>
      <c r="L6" s="165"/>
      <c r="M6" s="137">
        <f aca="true" t="shared" si="0" ref="M6:M25">IF(L6&lt;&gt;K6+C6+F6+G6-H6-I6-J6,"str8&lt;&gt;7+1+2+3-4-5-6","")</f>
      </c>
      <c r="N6" s="136">
        <f>IF(L6&lt;&gt;L7+('13.'!L4)+('13.'!L8)+('13.'!L9)+('13.'!L14),"irRveva str. 01 miTiTebuli kontroli","")</f>
      </c>
    </row>
    <row r="7" spans="1:14" ht="20.25" customHeight="1">
      <c r="A7" s="386" t="s">
        <v>176</v>
      </c>
      <c r="B7" s="168" t="s">
        <v>139</v>
      </c>
      <c r="C7" s="165"/>
      <c r="D7" s="165"/>
      <c r="E7" s="165"/>
      <c r="F7" s="165"/>
      <c r="G7" s="165"/>
      <c r="H7" s="165"/>
      <c r="I7" s="165"/>
      <c r="J7" s="165"/>
      <c r="K7" s="165"/>
      <c r="L7" s="165"/>
      <c r="M7" s="137">
        <f t="shared" si="0"/>
      </c>
      <c r="N7" s="136">
        <f>IF(L7&lt;&gt;L8+L11+L15+L23,"irRveva str. 02 miTiTebuli kontroli","")</f>
      </c>
    </row>
    <row r="8" spans="1:14" ht="24.75" customHeight="1">
      <c r="A8" s="385" t="s">
        <v>401</v>
      </c>
      <c r="B8" s="169" t="s">
        <v>140</v>
      </c>
      <c r="C8" s="165"/>
      <c r="D8" s="165"/>
      <c r="E8" s="165"/>
      <c r="F8" s="165"/>
      <c r="G8" s="165"/>
      <c r="H8" s="165"/>
      <c r="I8" s="165"/>
      <c r="J8" s="165"/>
      <c r="K8" s="165"/>
      <c r="L8" s="165"/>
      <c r="M8" s="137">
        <f t="shared" si="0"/>
      </c>
      <c r="N8" s="136">
        <f>IF(L8&lt;&gt;L9+L10,"irRveva str. 03 miTiTebuli kontroli","")</f>
      </c>
    </row>
    <row r="9" spans="1:13" ht="13.5">
      <c r="A9" s="387" t="s">
        <v>191</v>
      </c>
      <c r="B9" s="169" t="s">
        <v>141</v>
      </c>
      <c r="C9" s="165"/>
      <c r="D9" s="165"/>
      <c r="E9" s="165"/>
      <c r="F9" s="165"/>
      <c r="G9" s="165"/>
      <c r="H9" s="165"/>
      <c r="I9" s="165"/>
      <c r="J9" s="165"/>
      <c r="K9" s="165"/>
      <c r="L9" s="165"/>
      <c r="M9" s="137">
        <f t="shared" si="0"/>
      </c>
    </row>
    <row r="10" spans="1:13" ht="13.5">
      <c r="A10" s="387" t="s">
        <v>192</v>
      </c>
      <c r="B10" s="169" t="s">
        <v>142</v>
      </c>
      <c r="C10" s="165"/>
      <c r="D10" s="165"/>
      <c r="E10" s="165"/>
      <c r="F10" s="165"/>
      <c r="G10" s="165"/>
      <c r="H10" s="165"/>
      <c r="I10" s="165"/>
      <c r="J10" s="165"/>
      <c r="K10" s="165"/>
      <c r="L10" s="165"/>
      <c r="M10" s="137">
        <f t="shared" si="0"/>
      </c>
    </row>
    <row r="11" spans="1:14" ht="28.5" customHeight="1">
      <c r="A11" s="385" t="s">
        <v>402</v>
      </c>
      <c r="B11" s="169" t="s">
        <v>143</v>
      </c>
      <c r="C11" s="165"/>
      <c r="D11" s="165"/>
      <c r="E11" s="165"/>
      <c r="F11" s="165"/>
      <c r="G11" s="165"/>
      <c r="H11" s="165"/>
      <c r="I11" s="165"/>
      <c r="J11" s="165"/>
      <c r="K11" s="165"/>
      <c r="L11" s="165"/>
      <c r="M11" s="137">
        <f t="shared" si="0"/>
      </c>
      <c r="N11" s="136">
        <f>IF(L11&lt;&gt;L12+L13,"irRveva str. 06 miTiTebuli kontroli","")</f>
      </c>
    </row>
    <row r="12" spans="1:13" ht="11.25" customHeight="1">
      <c r="A12" s="387" t="s">
        <v>190</v>
      </c>
      <c r="B12" s="169">
        <v>7</v>
      </c>
      <c r="C12" s="165"/>
      <c r="D12" s="165"/>
      <c r="E12" s="165"/>
      <c r="F12" s="165"/>
      <c r="G12" s="165"/>
      <c r="H12" s="165"/>
      <c r="I12" s="165"/>
      <c r="J12" s="165"/>
      <c r="K12" s="165"/>
      <c r="L12" s="165"/>
      <c r="M12" s="137">
        <f t="shared" si="0"/>
      </c>
    </row>
    <row r="13" spans="1:13" ht="13.5">
      <c r="A13" s="387" t="s">
        <v>189</v>
      </c>
      <c r="B13" s="169">
        <v>8</v>
      </c>
      <c r="C13" s="165"/>
      <c r="D13" s="165"/>
      <c r="E13" s="165"/>
      <c r="F13" s="165"/>
      <c r="G13" s="165"/>
      <c r="H13" s="165"/>
      <c r="I13" s="165"/>
      <c r="J13" s="165"/>
      <c r="K13" s="165"/>
      <c r="L13" s="165"/>
      <c r="M13" s="137">
        <f t="shared" si="0"/>
      </c>
    </row>
    <row r="14" spans="1:13" ht="13.5">
      <c r="A14" s="388" t="s">
        <v>177</v>
      </c>
      <c r="B14" s="169">
        <v>9</v>
      </c>
      <c r="C14" s="165"/>
      <c r="D14" s="165"/>
      <c r="E14" s="165"/>
      <c r="F14" s="165"/>
      <c r="G14" s="165"/>
      <c r="H14" s="165"/>
      <c r="I14" s="165"/>
      <c r="J14" s="165"/>
      <c r="K14" s="165"/>
      <c r="L14" s="165"/>
      <c r="M14" s="137">
        <f t="shared" si="0"/>
      </c>
    </row>
    <row r="15" spans="1:14" ht="24.75" customHeight="1">
      <c r="A15" s="385" t="s">
        <v>178</v>
      </c>
      <c r="B15" s="170" t="s">
        <v>144</v>
      </c>
      <c r="C15" s="165"/>
      <c r="D15" s="165"/>
      <c r="E15" s="165"/>
      <c r="F15" s="165"/>
      <c r="G15" s="165"/>
      <c r="H15" s="165"/>
      <c r="I15" s="165"/>
      <c r="J15" s="165"/>
      <c r="K15" s="165"/>
      <c r="L15" s="165"/>
      <c r="M15" s="137">
        <f t="shared" si="0"/>
      </c>
      <c r="N15" s="136">
        <f>IF(L15&lt;&gt;L16+L17+L18+L19+L20+L21+L22,"irRveva str. 10 miTiTebuli kontroli","")</f>
      </c>
    </row>
    <row r="16" spans="1:13" ht="26.25" customHeight="1">
      <c r="A16" s="388" t="s">
        <v>181</v>
      </c>
      <c r="B16" s="168">
        <v>11</v>
      </c>
      <c r="C16" s="165"/>
      <c r="D16" s="165"/>
      <c r="E16" s="165"/>
      <c r="F16" s="165"/>
      <c r="G16" s="165"/>
      <c r="H16" s="165"/>
      <c r="I16" s="165"/>
      <c r="J16" s="165"/>
      <c r="K16" s="165"/>
      <c r="L16" s="165"/>
      <c r="M16" s="137">
        <f t="shared" si="0"/>
      </c>
    </row>
    <row r="17" spans="1:13" ht="13.5">
      <c r="A17" s="387" t="s">
        <v>180</v>
      </c>
      <c r="B17" s="169">
        <v>12</v>
      </c>
      <c r="C17" s="165"/>
      <c r="D17" s="165"/>
      <c r="E17" s="165"/>
      <c r="F17" s="165"/>
      <c r="G17" s="165"/>
      <c r="H17" s="165"/>
      <c r="I17" s="165"/>
      <c r="J17" s="165"/>
      <c r="K17" s="165"/>
      <c r="L17" s="165"/>
      <c r="M17" s="137">
        <f t="shared" si="0"/>
      </c>
    </row>
    <row r="18" spans="1:13" ht="13.5">
      <c r="A18" s="388" t="s">
        <v>179</v>
      </c>
      <c r="B18" s="169">
        <v>13</v>
      </c>
      <c r="C18" s="165"/>
      <c r="D18" s="165"/>
      <c r="E18" s="165"/>
      <c r="F18" s="165"/>
      <c r="G18" s="165"/>
      <c r="H18" s="165"/>
      <c r="I18" s="165"/>
      <c r="J18" s="165"/>
      <c r="K18" s="165"/>
      <c r="L18" s="165"/>
      <c r="M18" s="137">
        <f t="shared" si="0"/>
      </c>
    </row>
    <row r="19" spans="1:13" ht="13.5">
      <c r="A19" s="387" t="s">
        <v>182</v>
      </c>
      <c r="B19" s="169">
        <v>14</v>
      </c>
      <c r="C19" s="165"/>
      <c r="D19" s="165"/>
      <c r="E19" s="165"/>
      <c r="F19" s="165"/>
      <c r="G19" s="165"/>
      <c r="H19" s="165"/>
      <c r="I19" s="165"/>
      <c r="J19" s="165"/>
      <c r="K19" s="165"/>
      <c r="L19" s="165"/>
      <c r="M19" s="137">
        <f t="shared" si="0"/>
      </c>
    </row>
    <row r="20" spans="1:13" ht="13.5">
      <c r="A20" s="387" t="s">
        <v>183</v>
      </c>
      <c r="B20" s="169">
        <v>15</v>
      </c>
      <c r="C20" s="165"/>
      <c r="D20" s="165"/>
      <c r="E20" s="165"/>
      <c r="F20" s="165"/>
      <c r="G20" s="165"/>
      <c r="H20" s="165"/>
      <c r="I20" s="165"/>
      <c r="J20" s="165"/>
      <c r="K20" s="165"/>
      <c r="L20" s="165"/>
      <c r="M20" s="137">
        <f t="shared" si="0"/>
      </c>
    </row>
    <row r="21" spans="1:13" ht="13.5">
      <c r="A21" s="387" t="s">
        <v>184</v>
      </c>
      <c r="B21" s="169">
        <v>16</v>
      </c>
      <c r="C21" s="165"/>
      <c r="D21" s="165"/>
      <c r="E21" s="165"/>
      <c r="F21" s="165"/>
      <c r="G21" s="165"/>
      <c r="H21" s="165"/>
      <c r="I21" s="165"/>
      <c r="J21" s="165"/>
      <c r="K21" s="165"/>
      <c r="L21" s="165"/>
      <c r="M21" s="137">
        <f t="shared" si="0"/>
      </c>
    </row>
    <row r="22" spans="1:13" ht="13.5">
      <c r="A22" s="387" t="s">
        <v>185</v>
      </c>
      <c r="B22" s="169">
        <v>17</v>
      </c>
      <c r="C22" s="165"/>
      <c r="D22" s="165"/>
      <c r="E22" s="165"/>
      <c r="F22" s="165"/>
      <c r="G22" s="165"/>
      <c r="H22" s="165"/>
      <c r="I22" s="165"/>
      <c r="J22" s="165"/>
      <c r="K22" s="165"/>
      <c r="L22" s="165"/>
      <c r="M22" s="137">
        <f t="shared" si="0"/>
      </c>
    </row>
    <row r="23" spans="1:14" ht="24" customHeight="1">
      <c r="A23" s="385" t="s">
        <v>186</v>
      </c>
      <c r="B23" s="169" t="s">
        <v>145</v>
      </c>
      <c r="C23" s="165"/>
      <c r="D23" s="165"/>
      <c r="E23" s="165"/>
      <c r="F23" s="165"/>
      <c r="G23" s="165"/>
      <c r="H23" s="165"/>
      <c r="I23" s="165"/>
      <c r="J23" s="165"/>
      <c r="K23" s="165"/>
      <c r="L23" s="165"/>
      <c r="M23" s="137">
        <f t="shared" si="0"/>
      </c>
      <c r="N23" s="136">
        <f>IF(L23&lt;&gt;L24+L25,"irRveva str. 18 miTiTebuli kontroli","")</f>
      </c>
    </row>
    <row r="24" spans="1:13" ht="12" customHeight="1">
      <c r="A24" s="387" t="s">
        <v>187</v>
      </c>
      <c r="B24" s="169">
        <v>19</v>
      </c>
      <c r="C24" s="165"/>
      <c r="D24" s="165"/>
      <c r="E24" s="165"/>
      <c r="F24" s="165"/>
      <c r="G24" s="165"/>
      <c r="H24" s="165"/>
      <c r="I24" s="165"/>
      <c r="J24" s="165"/>
      <c r="K24" s="165"/>
      <c r="L24" s="165"/>
      <c r="M24" s="137">
        <f t="shared" si="0"/>
      </c>
    </row>
    <row r="25" spans="1:13" ht="13.5">
      <c r="A25" s="388" t="s">
        <v>188</v>
      </c>
      <c r="B25" s="169">
        <v>20</v>
      </c>
      <c r="C25" s="165"/>
      <c r="D25" s="165"/>
      <c r="E25" s="165"/>
      <c r="F25" s="165"/>
      <c r="G25" s="165"/>
      <c r="H25" s="165"/>
      <c r="I25" s="165"/>
      <c r="J25" s="165"/>
      <c r="K25" s="165"/>
      <c r="L25" s="165"/>
      <c r="M25" s="137">
        <f t="shared" si="0"/>
      </c>
    </row>
    <row r="26" spans="1:12" ht="13.5">
      <c r="A26" s="389"/>
      <c r="B26" s="139"/>
      <c r="C26" s="139"/>
      <c r="D26" s="139"/>
      <c r="E26" s="139"/>
      <c r="F26" s="139"/>
      <c r="G26" s="139"/>
      <c r="H26" s="139"/>
      <c r="I26" s="139"/>
      <c r="J26" s="139"/>
      <c r="K26" s="139"/>
      <c r="L26" s="139">
        <v>10</v>
      </c>
    </row>
  </sheetData>
  <sheetProtection/>
  <mergeCells count="6">
    <mergeCell ref="K2:L2"/>
    <mergeCell ref="A3:A4"/>
    <mergeCell ref="B3:B4"/>
    <mergeCell ref="C3:G3"/>
    <mergeCell ref="H3:J3"/>
    <mergeCell ref="K3:L3"/>
  </mergeCells>
  <printOptions/>
  <pageMargins left="0.17" right="0.17" top="0.21" bottom="0.17" header="0.2" footer="0.18"/>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30"/>
  <sheetViews>
    <sheetView zoomScale="115" zoomScaleNormal="115" zoomScalePageLayoutView="0" workbookViewId="0" topLeftCell="A1">
      <selection activeCell="C14" sqref="C14"/>
    </sheetView>
  </sheetViews>
  <sheetFormatPr defaultColWidth="9.140625" defaultRowHeight="12.75"/>
  <cols>
    <col min="1" max="1" width="51.00390625" style="134" customWidth="1"/>
    <col min="2" max="2" width="4.28125" style="134" customWidth="1"/>
    <col min="3" max="4" width="9.8515625" style="134" customWidth="1"/>
    <col min="5" max="5" width="12.57421875" style="134" customWidth="1"/>
    <col min="6" max="6" width="7.140625" style="134" customWidth="1"/>
    <col min="7" max="7" width="8.421875" style="134" customWidth="1"/>
    <col min="8" max="8" width="10.140625" style="134" customWidth="1"/>
    <col min="9" max="9" width="7.7109375" style="134" customWidth="1"/>
    <col min="10" max="10" width="10.140625" style="134" customWidth="1"/>
    <col min="11" max="11" width="7.7109375" style="134" customWidth="1"/>
    <col min="12" max="12" width="7.28125" style="134" customWidth="1"/>
    <col min="13" max="13" width="14.00390625" style="140" customWidth="1"/>
    <col min="14" max="16384" width="9.140625" style="134" customWidth="1"/>
  </cols>
  <sheetData>
    <row r="1" spans="1:12" ht="39.75" customHeight="1">
      <c r="A1" s="1055" t="s">
        <v>83</v>
      </c>
      <c r="B1" s="1049" t="s">
        <v>65</v>
      </c>
      <c r="C1" s="1056" t="s">
        <v>210</v>
      </c>
      <c r="D1" s="1057"/>
      <c r="E1" s="1057"/>
      <c r="F1" s="1057"/>
      <c r="G1" s="1058"/>
      <c r="H1" s="1056" t="s">
        <v>227</v>
      </c>
      <c r="I1" s="1057"/>
      <c r="J1" s="1058"/>
      <c r="K1" s="1056" t="s">
        <v>228</v>
      </c>
      <c r="L1" s="1058"/>
    </row>
    <row r="2" spans="1:12" ht="115.5" customHeight="1">
      <c r="A2" s="1055"/>
      <c r="B2" s="1049"/>
      <c r="C2" s="172" t="s">
        <v>223</v>
      </c>
      <c r="D2" s="172" t="s">
        <v>224</v>
      </c>
      <c r="E2" s="172" t="s">
        <v>225</v>
      </c>
      <c r="F2" s="172" t="s">
        <v>217</v>
      </c>
      <c r="G2" s="173" t="s">
        <v>226</v>
      </c>
      <c r="H2" s="172" t="s">
        <v>216</v>
      </c>
      <c r="I2" s="172" t="s">
        <v>214</v>
      </c>
      <c r="J2" s="172" t="s">
        <v>215</v>
      </c>
      <c r="K2" s="172" t="s">
        <v>212</v>
      </c>
      <c r="L2" s="172" t="s">
        <v>213</v>
      </c>
    </row>
    <row r="3" spans="1:12" ht="9.75" customHeight="1">
      <c r="A3" s="153"/>
      <c r="B3" s="153"/>
      <c r="C3" s="160">
        <v>1</v>
      </c>
      <c r="D3" s="160">
        <v>2</v>
      </c>
      <c r="E3" s="160">
        <v>3</v>
      </c>
      <c r="F3" s="160">
        <v>4</v>
      </c>
      <c r="G3" s="160">
        <v>5</v>
      </c>
      <c r="H3" s="160">
        <v>6</v>
      </c>
      <c r="I3" s="160">
        <v>7</v>
      </c>
      <c r="J3" s="160">
        <v>8</v>
      </c>
      <c r="K3" s="160">
        <v>9</v>
      </c>
      <c r="L3" s="160">
        <v>10</v>
      </c>
    </row>
    <row r="4" spans="1:14" ht="23.25" customHeight="1">
      <c r="A4" s="171" t="s">
        <v>193</v>
      </c>
      <c r="B4" s="155">
        <v>21</v>
      </c>
      <c r="C4" s="161"/>
      <c r="D4" s="161"/>
      <c r="E4" s="161"/>
      <c r="F4" s="161"/>
      <c r="G4" s="161"/>
      <c r="H4" s="161"/>
      <c r="I4" s="161"/>
      <c r="J4" s="161"/>
      <c r="K4" s="161"/>
      <c r="L4" s="161"/>
      <c r="M4" s="141">
        <f>IF(L4&lt;&gt;K4+C4+F4+G4-H4-I4-J4,"str8&lt;&gt;7+1+2+3-4-5-6","")</f>
      </c>
      <c r="N4" s="134">
        <f>IF(L4&lt;&gt;L5+L6+L7,"irRveva str. 21 miTiTebuli kontroli","")</f>
      </c>
    </row>
    <row r="5" spans="1:13" ht="12" customHeight="1">
      <c r="A5" s="153" t="s">
        <v>194</v>
      </c>
      <c r="B5" s="156">
        <v>22</v>
      </c>
      <c r="C5" s="162"/>
      <c r="D5" s="162"/>
      <c r="E5" s="162"/>
      <c r="F5" s="162"/>
      <c r="G5" s="162"/>
      <c r="H5" s="163"/>
      <c r="I5" s="163"/>
      <c r="J5" s="163"/>
      <c r="K5" s="163"/>
      <c r="L5" s="163"/>
      <c r="M5" s="141">
        <f>IF(L5&lt;&gt;K5+C5+F5+G5-H5-I5-J5,"str8&lt;&gt;7+1+2+3-4-5-6","")</f>
      </c>
    </row>
    <row r="6" spans="1:13" ht="12.75">
      <c r="A6" s="157" t="s">
        <v>195</v>
      </c>
      <c r="B6" s="156">
        <v>23</v>
      </c>
      <c r="C6" s="162"/>
      <c r="D6" s="162"/>
      <c r="E6" s="162"/>
      <c r="F6" s="162"/>
      <c r="G6" s="162"/>
      <c r="H6" s="163"/>
      <c r="I6" s="163"/>
      <c r="J6" s="163"/>
      <c r="K6" s="163"/>
      <c r="L6" s="163"/>
      <c r="M6" s="141">
        <f>IF(L6&lt;&gt;K6+C6+F6+G6-H6-I6-J6,"str8&lt;&gt;7+1+2+3-4-5-6","")</f>
      </c>
    </row>
    <row r="7" spans="1:13" ht="12.75" customHeight="1">
      <c r="A7" s="153" t="s">
        <v>196</v>
      </c>
      <c r="B7" s="156">
        <v>24</v>
      </c>
      <c r="C7" s="162"/>
      <c r="D7" s="162"/>
      <c r="E7" s="162"/>
      <c r="F7" s="162"/>
      <c r="G7" s="162"/>
      <c r="H7" s="163"/>
      <c r="I7" s="163"/>
      <c r="J7" s="163"/>
      <c r="K7" s="163"/>
      <c r="L7" s="163"/>
      <c r="M7" s="141">
        <f>IF(L7&lt;&gt;K7+C7+F7+G7-H7-I7-J7,"str8&lt;&gt;7+1+2+3-4-5-6","")</f>
      </c>
    </row>
    <row r="8" spans="1:13" ht="12.75">
      <c r="A8" s="158" t="s">
        <v>197</v>
      </c>
      <c r="B8" s="156">
        <v>25</v>
      </c>
      <c r="C8" s="162"/>
      <c r="D8" s="162"/>
      <c r="E8" s="162"/>
      <c r="F8" s="162" t="s">
        <v>19</v>
      </c>
      <c r="G8" s="162"/>
      <c r="H8" s="162"/>
      <c r="I8" s="162" t="s">
        <v>19</v>
      </c>
      <c r="J8" s="162"/>
      <c r="K8" s="162"/>
      <c r="L8" s="162"/>
      <c r="M8" s="141">
        <f>IF(L8&lt;&gt;K8+C8+G8-H8-J8,"str8&lt;&gt;7+1+3-4-6","")</f>
      </c>
    </row>
    <row r="9" spans="1:14" ht="24" customHeight="1">
      <c r="A9" s="154" t="s">
        <v>198</v>
      </c>
      <c r="B9" s="156">
        <v>26</v>
      </c>
      <c r="C9" s="162" t="s">
        <v>19</v>
      </c>
      <c r="D9" s="162" t="s">
        <v>19</v>
      </c>
      <c r="E9" s="162"/>
      <c r="F9" s="162" t="s">
        <v>19</v>
      </c>
      <c r="G9" s="162"/>
      <c r="H9" s="162" t="s">
        <v>19</v>
      </c>
      <c r="I9" s="162"/>
      <c r="J9" s="162"/>
      <c r="K9" s="162"/>
      <c r="L9" s="162"/>
      <c r="M9" s="141">
        <f>IF(L9&lt;&gt;K9+G9-I9-J9,"str8&lt;&gt;7+3-5-6","")</f>
      </c>
      <c r="N9" s="134">
        <f>IF(L9&lt;&gt;L10+L11,"irRveva str. 26 miTiTebuli kontroli","")</f>
      </c>
    </row>
    <row r="10" spans="1:13" ht="12.75">
      <c r="A10" s="153" t="s">
        <v>199</v>
      </c>
      <c r="B10" s="156">
        <v>27</v>
      </c>
      <c r="C10" s="162" t="s">
        <v>19</v>
      </c>
      <c r="D10" s="162" t="s">
        <v>19</v>
      </c>
      <c r="E10" s="162"/>
      <c r="F10" s="162" t="s">
        <v>19</v>
      </c>
      <c r="G10" s="162"/>
      <c r="H10" s="162" t="s">
        <v>19</v>
      </c>
      <c r="I10" s="162" t="s">
        <v>19</v>
      </c>
      <c r="J10" s="162"/>
      <c r="K10" s="162"/>
      <c r="L10" s="162"/>
      <c r="M10" s="141">
        <f>IF(L10&lt;&gt;K10+G10-J10,"str8&lt;&gt;7+3-6","")</f>
      </c>
    </row>
    <row r="11" spans="1:13" ht="12.75">
      <c r="A11" s="153" t="s">
        <v>200</v>
      </c>
      <c r="B11" s="156">
        <v>28</v>
      </c>
      <c r="C11" s="162" t="s">
        <v>19</v>
      </c>
      <c r="D11" s="162" t="s">
        <v>19</v>
      </c>
      <c r="E11" s="162" t="s">
        <v>19</v>
      </c>
      <c r="F11" s="162" t="s">
        <v>19</v>
      </c>
      <c r="G11" s="162"/>
      <c r="H11" s="162" t="s">
        <v>19</v>
      </c>
      <c r="I11" s="162"/>
      <c r="J11" s="162"/>
      <c r="K11" s="162"/>
      <c r="L11" s="162"/>
      <c r="M11" s="141">
        <f>IF(L11&lt;&gt;K11+G11-I11-J11,"str8&lt;&gt;7+3-5-6","")</f>
      </c>
    </row>
    <row r="12" spans="1:13" ht="12.75">
      <c r="A12" s="153" t="s">
        <v>201</v>
      </c>
      <c r="B12" s="156">
        <v>29</v>
      </c>
      <c r="C12" s="162"/>
      <c r="D12" s="162" t="s">
        <v>19</v>
      </c>
      <c r="E12" s="162" t="s">
        <v>19</v>
      </c>
      <c r="F12" s="162" t="s">
        <v>19</v>
      </c>
      <c r="G12" s="162" t="s">
        <v>19</v>
      </c>
      <c r="H12" s="162" t="s">
        <v>19</v>
      </c>
      <c r="I12" s="162" t="s">
        <v>19</v>
      </c>
      <c r="J12" s="162" t="s">
        <v>19</v>
      </c>
      <c r="K12" s="162" t="s">
        <v>19</v>
      </c>
      <c r="L12" s="162" t="s">
        <v>19</v>
      </c>
      <c r="M12" s="141"/>
    </row>
    <row r="13" spans="1:13" ht="25.5">
      <c r="A13" s="157" t="s">
        <v>202</v>
      </c>
      <c r="B13" s="156">
        <v>30</v>
      </c>
      <c r="C13" s="162"/>
      <c r="D13" s="162" t="s">
        <v>19</v>
      </c>
      <c r="E13" s="162" t="s">
        <v>19</v>
      </c>
      <c r="F13" s="162" t="s">
        <v>19</v>
      </c>
      <c r="G13" s="162" t="s">
        <v>19</v>
      </c>
      <c r="H13" s="162" t="s">
        <v>19</v>
      </c>
      <c r="I13" s="162" t="s">
        <v>19</v>
      </c>
      <c r="J13" s="162" t="s">
        <v>19</v>
      </c>
      <c r="K13" s="162" t="s">
        <v>19</v>
      </c>
      <c r="L13" s="162" t="s">
        <v>19</v>
      </c>
      <c r="M13" s="141"/>
    </row>
    <row r="14" spans="1:14" ht="23.25" customHeight="1">
      <c r="A14" s="154" t="s">
        <v>203</v>
      </c>
      <c r="B14" s="156">
        <v>31</v>
      </c>
      <c r="C14" s="162"/>
      <c r="D14" s="162" t="s">
        <v>19</v>
      </c>
      <c r="E14" s="162" t="s">
        <v>19</v>
      </c>
      <c r="F14" s="162"/>
      <c r="G14" s="162"/>
      <c r="H14" s="164"/>
      <c r="I14" s="164"/>
      <c r="J14" s="164"/>
      <c r="K14" s="164"/>
      <c r="L14" s="164"/>
      <c r="M14" s="141">
        <f aca="true" t="shared" si="0" ref="M14:M19">IF(L14&lt;&gt;K14+C14+F14+G14-H14-I14-J14,"str8&lt;&gt;7+1+2+3-4-5-6","")</f>
      </c>
      <c r="N14" s="134">
        <f>IF(L14&lt;&gt;L15+L16+L17,"irRveva str. 31 kontroli","")</f>
      </c>
    </row>
    <row r="15" spans="1:13" ht="12.75">
      <c r="A15" s="153" t="s">
        <v>204</v>
      </c>
      <c r="B15" s="156">
        <v>32</v>
      </c>
      <c r="C15" s="162"/>
      <c r="D15" s="162" t="s">
        <v>19</v>
      </c>
      <c r="E15" s="162" t="s">
        <v>19</v>
      </c>
      <c r="F15" s="162"/>
      <c r="G15" s="162"/>
      <c r="H15" s="163"/>
      <c r="I15" s="163"/>
      <c r="J15" s="163"/>
      <c r="K15" s="163"/>
      <c r="L15" s="163"/>
      <c r="M15" s="141">
        <f t="shared" si="0"/>
      </c>
    </row>
    <row r="16" spans="1:13" ht="12.75">
      <c r="A16" s="153" t="s">
        <v>205</v>
      </c>
      <c r="B16" s="156">
        <v>33</v>
      </c>
      <c r="C16" s="162"/>
      <c r="D16" s="162" t="s">
        <v>19</v>
      </c>
      <c r="E16" s="162" t="s">
        <v>19</v>
      </c>
      <c r="F16" s="162"/>
      <c r="G16" s="162"/>
      <c r="H16" s="163"/>
      <c r="I16" s="163"/>
      <c r="J16" s="163"/>
      <c r="K16" s="163"/>
      <c r="L16" s="163"/>
      <c r="M16" s="141">
        <f t="shared" si="0"/>
      </c>
    </row>
    <row r="17" spans="1:13" ht="12.75">
      <c r="A17" s="153" t="s">
        <v>206</v>
      </c>
      <c r="B17" s="156">
        <v>34</v>
      </c>
      <c r="C17" s="162"/>
      <c r="D17" s="162" t="s">
        <v>19</v>
      </c>
      <c r="E17" s="162" t="s">
        <v>19</v>
      </c>
      <c r="F17" s="162"/>
      <c r="G17" s="162"/>
      <c r="H17" s="163"/>
      <c r="I17" s="163"/>
      <c r="J17" s="163"/>
      <c r="K17" s="163"/>
      <c r="L17" s="163"/>
      <c r="M17" s="141">
        <f t="shared" si="0"/>
      </c>
    </row>
    <row r="18" spans="1:13" ht="17.25" customHeight="1">
      <c r="A18" s="159" t="s">
        <v>207</v>
      </c>
      <c r="B18" s="156">
        <v>35</v>
      </c>
      <c r="C18" s="162"/>
      <c r="D18" s="162" t="s">
        <v>19</v>
      </c>
      <c r="E18" s="162" t="s">
        <v>19</v>
      </c>
      <c r="F18" s="162"/>
      <c r="G18" s="162"/>
      <c r="H18" s="163"/>
      <c r="I18" s="163"/>
      <c r="J18" s="163"/>
      <c r="K18" s="163"/>
      <c r="L18" s="163"/>
      <c r="M18" s="141">
        <f t="shared" si="0"/>
      </c>
    </row>
    <row r="19" spans="1:13" ht="12.75">
      <c r="A19" s="159" t="s">
        <v>208</v>
      </c>
      <c r="B19" s="156">
        <v>36</v>
      </c>
      <c r="C19" s="162"/>
      <c r="D19" s="162" t="s">
        <v>19</v>
      </c>
      <c r="E19" s="162" t="s">
        <v>19</v>
      </c>
      <c r="F19" s="162"/>
      <c r="G19" s="162"/>
      <c r="H19" s="163"/>
      <c r="I19" s="163"/>
      <c r="J19" s="163"/>
      <c r="K19" s="163"/>
      <c r="L19" s="163"/>
      <c r="M19" s="141">
        <f t="shared" si="0"/>
      </c>
    </row>
    <row r="20" spans="1:13" ht="29.25" customHeight="1">
      <c r="A20" s="159" t="s">
        <v>209</v>
      </c>
      <c r="B20" s="156">
        <v>37</v>
      </c>
      <c r="C20" s="162" t="s">
        <v>19</v>
      </c>
      <c r="D20" s="162" t="s">
        <v>19</v>
      </c>
      <c r="E20" s="162" t="s">
        <v>19</v>
      </c>
      <c r="F20" s="162" t="s">
        <v>19</v>
      </c>
      <c r="G20" s="162"/>
      <c r="H20" s="163"/>
      <c r="I20" s="163"/>
      <c r="J20" s="163"/>
      <c r="K20" s="163"/>
      <c r="L20" s="163"/>
      <c r="M20" s="141">
        <f>IF(L20&lt;&gt;K20+G20-H20-I20-J20,"str8&lt;&gt;7+3-4-5-6","")</f>
      </c>
    </row>
    <row r="21" spans="1:13" ht="22.5" customHeight="1">
      <c r="A21" s="1053" t="s">
        <v>218</v>
      </c>
      <c r="B21" s="1054"/>
      <c r="C21" s="1054"/>
      <c r="D21" s="1054"/>
      <c r="E21" s="1054"/>
      <c r="F21" s="1054"/>
      <c r="G21" s="1054"/>
      <c r="H21" s="1054"/>
      <c r="I21" s="1054"/>
      <c r="J21" s="1054"/>
      <c r="K21" s="1054"/>
      <c r="L21" s="1054"/>
      <c r="M21" s="142"/>
    </row>
    <row r="22" spans="1:13" ht="12.75">
      <c r="A22" s="1053" t="s">
        <v>219</v>
      </c>
      <c r="B22" s="1054"/>
      <c r="C22" s="1054"/>
      <c r="D22" s="1054"/>
      <c r="E22" s="1054"/>
      <c r="F22" s="1054"/>
      <c r="G22" s="1054"/>
      <c r="H22" s="1054"/>
      <c r="I22" s="1054"/>
      <c r="J22" s="1054"/>
      <c r="K22" s="1054"/>
      <c r="L22" s="1054"/>
      <c r="M22" s="142"/>
    </row>
    <row r="23" spans="1:12" ht="14.25" customHeight="1">
      <c r="A23" s="1053" t="s">
        <v>220</v>
      </c>
      <c r="B23" s="1054"/>
      <c r="C23" s="1054"/>
      <c r="D23" s="1054"/>
      <c r="E23" s="1054"/>
      <c r="F23" s="1054"/>
      <c r="G23" s="1054"/>
      <c r="H23" s="1054"/>
      <c r="I23" s="1054"/>
      <c r="J23" s="1054"/>
      <c r="K23" s="1054"/>
      <c r="L23" s="1054"/>
    </row>
    <row r="24" spans="1:12" ht="25.5" customHeight="1">
      <c r="A24" s="1053" t="s">
        <v>221</v>
      </c>
      <c r="B24" s="1054"/>
      <c r="C24" s="1054"/>
      <c r="D24" s="1054"/>
      <c r="E24" s="1054"/>
      <c r="F24" s="1054"/>
      <c r="G24" s="1054"/>
      <c r="H24" s="1054"/>
      <c r="I24" s="1054"/>
      <c r="J24" s="1054"/>
      <c r="K24" s="1054"/>
      <c r="L24" s="1054"/>
    </row>
    <row r="25" spans="1:12" ht="15" customHeight="1">
      <c r="A25" s="1053" t="s">
        <v>229</v>
      </c>
      <c r="B25" s="1054"/>
      <c r="C25" s="1054"/>
      <c r="D25" s="1054"/>
      <c r="E25" s="1054"/>
      <c r="F25" s="1054"/>
      <c r="G25" s="1054"/>
      <c r="H25" s="1054"/>
      <c r="I25" s="1054"/>
      <c r="J25" s="1054"/>
      <c r="K25" s="1054"/>
      <c r="L25" s="1054"/>
    </row>
    <row r="26" spans="1:12" ht="12.75" customHeight="1">
      <c r="A26" s="1053" t="s">
        <v>222</v>
      </c>
      <c r="B26" s="1054"/>
      <c r="C26" s="1054"/>
      <c r="D26" s="1054"/>
      <c r="E26" s="1054"/>
      <c r="F26" s="1054"/>
      <c r="G26" s="1054"/>
      <c r="H26" s="1054"/>
      <c r="I26" s="1054"/>
      <c r="J26" s="1054"/>
      <c r="K26" s="1054"/>
      <c r="L26" s="1054"/>
    </row>
    <row r="27" spans="1:12" ht="22.5" customHeight="1">
      <c r="A27" s="1053" t="s">
        <v>230</v>
      </c>
      <c r="B27" s="1054"/>
      <c r="C27" s="1054"/>
      <c r="D27" s="1054"/>
      <c r="E27" s="1054"/>
      <c r="F27" s="1054"/>
      <c r="G27" s="1054"/>
      <c r="H27" s="1054"/>
      <c r="I27" s="1054"/>
      <c r="J27" s="1054"/>
      <c r="K27" s="1054"/>
      <c r="L27" s="1054"/>
    </row>
    <row r="28" spans="1:12" ht="9" customHeight="1">
      <c r="A28" s="143"/>
      <c r="B28" s="143"/>
      <c r="C28" s="143"/>
      <c r="D28" s="143"/>
      <c r="E28" s="143"/>
      <c r="F28" s="143"/>
      <c r="G28" s="143"/>
      <c r="H28" s="143"/>
      <c r="I28" s="143"/>
      <c r="J28" s="143"/>
      <c r="K28" s="143"/>
      <c r="L28" s="143">
        <v>11</v>
      </c>
    </row>
    <row r="29" spans="1:12" ht="12.75">
      <c r="A29" s="143"/>
      <c r="B29" s="143"/>
      <c r="C29" s="143"/>
      <c r="D29" s="143"/>
      <c r="E29" s="143"/>
      <c r="F29" s="143"/>
      <c r="G29" s="143"/>
      <c r="H29" s="143"/>
      <c r="I29" s="143"/>
      <c r="J29" s="143"/>
      <c r="K29" s="143"/>
      <c r="L29" s="143"/>
    </row>
    <row r="30" spans="1:12" ht="12.75">
      <c r="A30" s="143"/>
      <c r="B30" s="143"/>
      <c r="C30" s="143"/>
      <c r="D30" s="143"/>
      <c r="E30" s="143"/>
      <c r="F30" s="143"/>
      <c r="G30" s="143"/>
      <c r="H30" s="143"/>
      <c r="I30" s="143"/>
      <c r="J30" s="143"/>
      <c r="K30" s="143"/>
      <c r="L30" s="143"/>
    </row>
  </sheetData>
  <sheetProtection/>
  <mergeCells count="12">
    <mergeCell ref="A1:A2"/>
    <mergeCell ref="B1:B2"/>
    <mergeCell ref="C1:G1"/>
    <mergeCell ref="H1:J1"/>
    <mergeCell ref="K1:L1"/>
    <mergeCell ref="A21:L21"/>
    <mergeCell ref="A22:L22"/>
    <mergeCell ref="A23:L23"/>
    <mergeCell ref="A24:L24"/>
    <mergeCell ref="A25:L25"/>
    <mergeCell ref="A26:L26"/>
    <mergeCell ref="A27:L27"/>
  </mergeCells>
  <printOptions/>
  <pageMargins left="0.17" right="0.17" top="0.19" bottom="0.22" header="0.19" footer="0.16"/>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IV16384"/>
    </sheetView>
  </sheetViews>
  <sheetFormatPr defaultColWidth="9.140625" defaultRowHeight="12.75"/>
  <cols>
    <col min="1" max="1" width="45.421875" style="202" customWidth="1"/>
    <col min="2" max="2" width="4.57421875" style="202" customWidth="1"/>
    <col min="3" max="3" width="11.140625" style="202" customWidth="1"/>
    <col min="4" max="4" width="41.00390625" style="202" customWidth="1"/>
    <col min="5" max="16384" width="9.140625" style="202" customWidth="1"/>
  </cols>
  <sheetData>
    <row r="1" ht="12.75">
      <c r="A1" s="201" t="s">
        <v>317</v>
      </c>
    </row>
    <row r="2" ht="12.75" thickBot="1">
      <c r="A2" s="203"/>
    </row>
    <row r="3" spans="1:4" ht="12.75">
      <c r="A3" s="1059"/>
      <c r="B3" s="1061" t="s">
        <v>318</v>
      </c>
      <c r="C3" s="204" t="s">
        <v>319</v>
      </c>
      <c r="D3" s="1063" t="s">
        <v>165</v>
      </c>
    </row>
    <row r="4" spans="1:4" ht="13.5" thickBot="1">
      <c r="A4" s="1060"/>
      <c r="B4" s="1062"/>
      <c r="C4" s="205" t="s">
        <v>85</v>
      </c>
      <c r="D4" s="1064"/>
    </row>
    <row r="5" spans="1:4" ht="13.5" thickBot="1">
      <c r="A5" s="206" t="s">
        <v>314</v>
      </c>
      <c r="B5" s="207" t="s">
        <v>315</v>
      </c>
      <c r="C5" s="208">
        <v>1</v>
      </c>
      <c r="D5" s="208">
        <v>2</v>
      </c>
    </row>
    <row r="6" spans="1:4" ht="13.5" thickBot="1">
      <c r="A6" s="209" t="s">
        <v>320</v>
      </c>
      <c r="B6" s="205">
        <v>10</v>
      </c>
      <c r="C6" s="210"/>
      <c r="D6" s="211"/>
    </row>
    <row r="7" spans="1:4" ht="45.75" thickBot="1">
      <c r="A7" s="212" t="s">
        <v>321</v>
      </c>
      <c r="B7" s="207">
        <v>11</v>
      </c>
      <c r="C7" s="207"/>
      <c r="D7" s="218" t="s">
        <v>337</v>
      </c>
    </row>
    <row r="8" spans="1:4" ht="12.75">
      <c r="A8" s="213" t="s">
        <v>323</v>
      </c>
      <c r="B8" s="214"/>
      <c r="C8" s="1059"/>
      <c r="D8" s="1059"/>
    </row>
    <row r="9" spans="1:4" ht="45.75" thickBot="1">
      <c r="A9" s="219" t="s">
        <v>322</v>
      </c>
      <c r="B9" s="207">
        <v>12</v>
      </c>
      <c r="C9" s="1060"/>
      <c r="D9" s="1060"/>
    </row>
    <row r="10" spans="1:4" ht="15.75" thickBot="1">
      <c r="A10" s="219" t="s">
        <v>324</v>
      </c>
      <c r="B10" s="207">
        <v>13</v>
      </c>
      <c r="C10" s="210"/>
      <c r="D10" s="210"/>
    </row>
    <row r="11" spans="1:4" ht="17.25" customHeight="1">
      <c r="A11" s="1065" t="s">
        <v>325</v>
      </c>
      <c r="B11" s="1067">
        <v>14</v>
      </c>
      <c r="C11" s="1059"/>
      <c r="D11" s="1059"/>
    </row>
    <row r="12" spans="1:4" ht="17.25" customHeight="1" thickBot="1">
      <c r="A12" s="1066"/>
      <c r="B12" s="1068"/>
      <c r="C12" s="1060"/>
      <c r="D12" s="1060"/>
    </row>
    <row r="13" spans="1:4" ht="30.75" thickBot="1">
      <c r="A13" s="221" t="s">
        <v>326</v>
      </c>
      <c r="B13" s="207">
        <v>15</v>
      </c>
      <c r="C13" s="210"/>
      <c r="D13" s="218" t="s">
        <v>338</v>
      </c>
    </row>
    <row r="14" spans="1:4" ht="45.75" thickBot="1">
      <c r="A14" s="220" t="s">
        <v>327</v>
      </c>
      <c r="B14" s="207">
        <v>16</v>
      </c>
      <c r="C14" s="210"/>
      <c r="D14" s="218" t="s">
        <v>339</v>
      </c>
    </row>
    <row r="15" spans="1:4" ht="12.75">
      <c r="A15" s="215" t="s">
        <v>328</v>
      </c>
      <c r="B15" s="214"/>
      <c r="C15" s="1059"/>
      <c r="D15" s="1059"/>
    </row>
    <row r="16" spans="1:4" ht="15.75" thickBot="1">
      <c r="A16" s="219" t="s">
        <v>329</v>
      </c>
      <c r="B16" s="207">
        <v>17</v>
      </c>
      <c r="C16" s="1060"/>
      <c r="D16" s="1060"/>
    </row>
    <row r="17" spans="1:4" ht="15.75" thickBot="1">
      <c r="A17" s="219" t="s">
        <v>330</v>
      </c>
      <c r="B17" s="207">
        <v>18</v>
      </c>
      <c r="C17" s="210"/>
      <c r="D17" s="210"/>
    </row>
    <row r="18" spans="1:4" ht="30.75" thickBot="1">
      <c r="A18" s="219" t="s">
        <v>331</v>
      </c>
      <c r="B18" s="207">
        <v>19</v>
      </c>
      <c r="C18" s="216"/>
      <c r="D18" s="216"/>
    </row>
    <row r="19" spans="1:4" ht="19.5" customHeight="1">
      <c r="A19" s="1069" t="s">
        <v>332</v>
      </c>
      <c r="B19" s="214"/>
      <c r="C19" s="1059"/>
      <c r="D19" s="1071" t="s">
        <v>333</v>
      </c>
    </row>
    <row r="20" spans="1:4" ht="21.75" customHeight="1" thickBot="1">
      <c r="A20" s="1070"/>
      <c r="B20" s="207">
        <v>20</v>
      </c>
      <c r="C20" s="1060"/>
      <c r="D20" s="1072"/>
    </row>
    <row r="21" spans="1:4" ht="30.75" thickBot="1">
      <c r="A21" s="219" t="s">
        <v>334</v>
      </c>
      <c r="B21" s="207">
        <v>21</v>
      </c>
      <c r="C21" s="210"/>
      <c r="D21" s="218" t="s">
        <v>335</v>
      </c>
    </row>
    <row r="22" spans="1:4" ht="79.5" thickBot="1">
      <c r="A22" s="219" t="s">
        <v>336</v>
      </c>
      <c r="B22" s="207">
        <v>22</v>
      </c>
      <c r="C22" s="210"/>
      <c r="D22" s="218" t="s">
        <v>340</v>
      </c>
    </row>
    <row r="23" spans="1:4" ht="47.25" customHeight="1" thickBot="1">
      <c r="A23" s="219" t="s">
        <v>341</v>
      </c>
      <c r="B23" s="207">
        <v>23</v>
      </c>
      <c r="C23" s="210"/>
      <c r="D23" s="218" t="s">
        <v>342</v>
      </c>
    </row>
    <row r="24" spans="1:4" ht="21.75" customHeight="1">
      <c r="A24" s="1065" t="s">
        <v>343</v>
      </c>
      <c r="B24" s="214"/>
      <c r="C24" s="1059"/>
      <c r="D24" s="1071" t="s">
        <v>344</v>
      </c>
    </row>
    <row r="25" spans="1:4" ht="22.5" customHeight="1" thickBot="1">
      <c r="A25" s="1066"/>
      <c r="B25" s="207">
        <v>24</v>
      </c>
      <c r="C25" s="1060"/>
      <c r="D25" s="1072"/>
    </row>
    <row r="26" spans="1:4" ht="30.75" thickBot="1">
      <c r="A26" s="219" t="s">
        <v>345</v>
      </c>
      <c r="B26" s="207">
        <v>25</v>
      </c>
      <c r="C26" s="210"/>
      <c r="D26" s="218" t="s">
        <v>346</v>
      </c>
    </row>
    <row r="27" spans="1:4" ht="17.25" customHeight="1" thickBot="1">
      <c r="A27" s="219" t="s">
        <v>347</v>
      </c>
      <c r="B27" s="207">
        <v>26</v>
      </c>
      <c r="C27" s="210"/>
      <c r="D27" s="207" t="s">
        <v>316</v>
      </c>
    </row>
    <row r="28" spans="1:4" ht="12">
      <c r="A28" s="217"/>
      <c r="B28" s="217"/>
      <c r="C28" s="217"/>
      <c r="D28" s="217"/>
    </row>
    <row r="29" spans="1:4" ht="12">
      <c r="A29" s="217"/>
      <c r="B29" s="217"/>
      <c r="C29" s="217"/>
      <c r="D29" s="217"/>
    </row>
    <row r="30" spans="1:4" ht="12">
      <c r="A30" s="217"/>
      <c r="B30" s="217"/>
      <c r="C30" s="217"/>
      <c r="D30" s="217"/>
    </row>
    <row r="31" spans="1:4" ht="12">
      <c r="A31" s="217"/>
      <c r="B31" s="217"/>
      <c r="C31" s="217"/>
      <c r="D31" s="217"/>
    </row>
    <row r="32" spans="1:4" ht="12">
      <c r="A32" s="217"/>
      <c r="B32" s="217"/>
      <c r="C32" s="217"/>
      <c r="D32" s="217"/>
    </row>
    <row r="33" spans="1:4" ht="12">
      <c r="A33" s="217"/>
      <c r="B33" s="217"/>
      <c r="C33" s="217"/>
      <c r="D33" s="217"/>
    </row>
    <row r="34" spans="1:4" ht="12">
      <c r="A34" s="217"/>
      <c r="B34" s="217"/>
      <c r="C34" s="217"/>
      <c r="D34" s="217">
        <v>13</v>
      </c>
    </row>
    <row r="35" spans="1:4" ht="12">
      <c r="A35" s="217"/>
      <c r="B35" s="217"/>
      <c r="C35" s="217"/>
      <c r="D35" s="217"/>
    </row>
    <row r="36" spans="1:4" ht="12">
      <c r="A36" s="217"/>
      <c r="B36" s="217"/>
      <c r="C36" s="217"/>
      <c r="D36" s="217"/>
    </row>
  </sheetData>
  <sheetProtection/>
  <mergeCells count="17">
    <mergeCell ref="C15:C16"/>
    <mergeCell ref="D15:D16"/>
    <mergeCell ref="A19:A20"/>
    <mergeCell ref="C19:C20"/>
    <mergeCell ref="D19:D20"/>
    <mergeCell ref="A24:A25"/>
    <mergeCell ref="C24:C25"/>
    <mergeCell ref="D24:D25"/>
    <mergeCell ref="A3:A4"/>
    <mergeCell ref="B3:B4"/>
    <mergeCell ref="D3:D4"/>
    <mergeCell ref="C8:C9"/>
    <mergeCell ref="D8:D9"/>
    <mergeCell ref="A11:A12"/>
    <mergeCell ref="C11:C12"/>
    <mergeCell ref="D11:D12"/>
    <mergeCell ref="B11:B12"/>
  </mergeCells>
  <printOptions/>
  <pageMargins left="0.32" right="0.22" top="0.23" bottom="0.23" header="0.18" footer="0.21"/>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IV16384"/>
    </sheetView>
  </sheetViews>
  <sheetFormatPr defaultColWidth="9.140625" defaultRowHeight="12.75"/>
  <cols>
    <col min="1" max="1" width="5.421875" style="0" customWidth="1"/>
    <col min="2" max="2" width="45.28125" style="0" bestFit="1" customWidth="1"/>
    <col min="3" max="3" width="10.140625" style="0" customWidth="1"/>
    <col min="4" max="4" width="10.28125" style="0" customWidth="1"/>
    <col min="5" max="5" width="11.140625" style="0" customWidth="1"/>
    <col min="6" max="7" width="11.00390625" style="0" customWidth="1"/>
    <col min="8" max="8" width="11.421875" style="0" customWidth="1"/>
    <col min="9" max="9" width="10.7109375" style="0" customWidth="1"/>
    <col min="10" max="10" width="10.8515625" style="0" customWidth="1"/>
  </cols>
  <sheetData>
    <row r="1" ht="15">
      <c r="A1" s="222" t="s">
        <v>348</v>
      </c>
    </row>
    <row r="2" ht="18.75" thickBot="1">
      <c r="A2" s="223"/>
    </row>
    <row r="3" spans="1:10" ht="14.25" customHeight="1" thickBot="1">
      <c r="A3" s="1073" t="s">
        <v>349</v>
      </c>
      <c r="B3" s="1074"/>
      <c r="C3" s="1073" t="s">
        <v>350</v>
      </c>
      <c r="D3" s="1074"/>
      <c r="E3" s="1073" t="s">
        <v>351</v>
      </c>
      <c r="F3" s="1074"/>
      <c r="G3" s="1077" t="s">
        <v>393</v>
      </c>
      <c r="H3" s="1078"/>
      <c r="I3" s="1078"/>
      <c r="J3" s="1079"/>
    </row>
    <row r="4" spans="1:10" ht="81.75" customHeight="1" thickBot="1">
      <c r="A4" s="1075"/>
      <c r="B4" s="1076"/>
      <c r="C4" s="1075"/>
      <c r="D4" s="1076"/>
      <c r="E4" s="1075"/>
      <c r="F4" s="1076"/>
      <c r="G4" s="1080" t="s">
        <v>352</v>
      </c>
      <c r="H4" s="1081"/>
      <c r="I4" s="1080" t="s">
        <v>353</v>
      </c>
      <c r="J4" s="1081"/>
    </row>
    <row r="5" spans="1:10" ht="14.25" thickBot="1">
      <c r="A5" s="224" t="s">
        <v>354</v>
      </c>
      <c r="B5" s="225" t="s">
        <v>355</v>
      </c>
      <c r="C5" s="226" t="s">
        <v>356</v>
      </c>
      <c r="D5" s="226" t="s">
        <v>357</v>
      </c>
      <c r="E5" s="226" t="s">
        <v>356</v>
      </c>
      <c r="F5" s="226" t="s">
        <v>357</v>
      </c>
      <c r="G5" s="226" t="s">
        <v>356</v>
      </c>
      <c r="H5" s="226" t="s">
        <v>357</v>
      </c>
      <c r="I5" s="226" t="s">
        <v>356</v>
      </c>
      <c r="J5" s="226" t="s">
        <v>357</v>
      </c>
    </row>
    <row r="6" spans="1:12" ht="20.25" customHeight="1" thickBot="1">
      <c r="A6" s="227"/>
      <c r="B6" s="238" t="s">
        <v>358</v>
      </c>
      <c r="C6" s="228"/>
      <c r="D6" s="228"/>
      <c r="E6" s="228"/>
      <c r="F6" s="228"/>
      <c r="G6" s="228"/>
      <c r="H6" s="228"/>
      <c r="I6" s="228"/>
      <c r="J6" s="228"/>
      <c r="L6" s="200"/>
    </row>
    <row r="7" spans="1:10" ht="16.5" customHeight="1" thickBot="1">
      <c r="A7" s="229">
        <v>1</v>
      </c>
      <c r="B7" s="238" t="s">
        <v>359</v>
      </c>
      <c r="C7" s="230"/>
      <c r="D7" s="230"/>
      <c r="E7" s="230"/>
      <c r="F7" s="230"/>
      <c r="G7" s="230"/>
      <c r="H7" s="230"/>
      <c r="I7" s="230"/>
      <c r="J7" s="230"/>
    </row>
    <row r="8" spans="1:10" ht="17.25" customHeight="1" thickBot="1">
      <c r="A8" s="231">
        <v>12</v>
      </c>
      <c r="B8" s="239" t="s">
        <v>360</v>
      </c>
      <c r="C8" s="232"/>
      <c r="D8" s="232"/>
      <c r="E8" s="232"/>
      <c r="F8" s="232"/>
      <c r="G8" s="232"/>
      <c r="H8" s="232"/>
      <c r="I8" s="232"/>
      <c r="J8" s="232"/>
    </row>
    <row r="9" spans="1:10" ht="19.5" customHeight="1" thickBot="1">
      <c r="A9" s="231">
        <v>13</v>
      </c>
      <c r="B9" s="239" t="s">
        <v>361</v>
      </c>
      <c r="C9" s="233"/>
      <c r="D9" s="233"/>
      <c r="E9" s="233"/>
      <c r="F9" s="233"/>
      <c r="G9" s="233"/>
      <c r="H9" s="233"/>
      <c r="I9" s="232"/>
      <c r="J9" s="232"/>
    </row>
    <row r="10" spans="1:10" ht="20.25" customHeight="1" thickBot="1">
      <c r="A10" s="234">
        <v>2</v>
      </c>
      <c r="B10" s="238" t="s">
        <v>362</v>
      </c>
      <c r="C10" s="230"/>
      <c r="D10" s="230"/>
      <c r="E10" s="230"/>
      <c r="F10" s="230"/>
      <c r="G10" s="230"/>
      <c r="H10" s="230"/>
      <c r="I10" s="230"/>
      <c r="J10" s="230"/>
    </row>
    <row r="11" spans="1:10" ht="30.75" thickBot="1">
      <c r="A11" s="231">
        <v>21</v>
      </c>
      <c r="B11" s="239" t="s">
        <v>363</v>
      </c>
      <c r="C11" s="232"/>
      <c r="D11" s="232"/>
      <c r="E11" s="232"/>
      <c r="F11" s="232"/>
      <c r="G11" s="232"/>
      <c r="H11" s="232"/>
      <c r="I11" s="232"/>
      <c r="J11" s="232"/>
    </row>
    <row r="12" spans="1:10" ht="24.75" customHeight="1" thickBot="1">
      <c r="A12" s="231">
        <v>22</v>
      </c>
      <c r="B12" s="239" t="s">
        <v>364</v>
      </c>
      <c r="C12" s="232"/>
      <c r="D12" s="232"/>
      <c r="E12" s="232"/>
      <c r="F12" s="232"/>
      <c r="G12" s="232"/>
      <c r="H12" s="232"/>
      <c r="I12" s="232"/>
      <c r="J12" s="232"/>
    </row>
    <row r="13" spans="1:10" ht="28.5" customHeight="1" thickBot="1">
      <c r="A13" s="231">
        <v>23</v>
      </c>
      <c r="B13" s="239" t="s">
        <v>365</v>
      </c>
      <c r="C13" s="232"/>
      <c r="D13" s="232"/>
      <c r="E13" s="232"/>
      <c r="F13" s="232"/>
      <c r="G13" s="232"/>
      <c r="H13" s="232"/>
      <c r="I13" s="232"/>
      <c r="J13" s="232"/>
    </row>
    <row r="14" spans="1:10" ht="20.25" customHeight="1" thickBot="1">
      <c r="A14" s="231">
        <v>24</v>
      </c>
      <c r="B14" s="239" t="s">
        <v>366</v>
      </c>
      <c r="C14" s="232"/>
      <c r="D14" s="232"/>
      <c r="E14" s="232"/>
      <c r="F14" s="232"/>
      <c r="G14" s="232"/>
      <c r="H14" s="232"/>
      <c r="I14" s="232"/>
      <c r="J14" s="232"/>
    </row>
    <row r="15" spans="1:10" ht="18.75" customHeight="1" thickBot="1">
      <c r="A15" s="234">
        <v>3</v>
      </c>
      <c r="B15" s="238" t="s">
        <v>367</v>
      </c>
      <c r="C15" s="230"/>
      <c r="D15" s="230"/>
      <c r="E15" s="230"/>
      <c r="F15" s="230"/>
      <c r="G15" s="230"/>
      <c r="H15" s="230"/>
      <c r="I15" s="230"/>
      <c r="J15" s="230"/>
    </row>
    <row r="16" spans="1:10" ht="21" customHeight="1" thickBot="1">
      <c r="A16" s="231">
        <v>31</v>
      </c>
      <c r="B16" s="239" t="s">
        <v>368</v>
      </c>
      <c r="C16" s="232"/>
      <c r="D16" s="232"/>
      <c r="E16" s="232"/>
      <c r="F16" s="232"/>
      <c r="G16" s="232"/>
      <c r="H16" s="232"/>
      <c r="I16" s="232"/>
      <c r="J16" s="232"/>
    </row>
    <row r="17" spans="1:10" ht="18.75" customHeight="1" thickBot="1">
      <c r="A17" s="231">
        <v>32</v>
      </c>
      <c r="B17" s="239" t="s">
        <v>369</v>
      </c>
      <c r="C17" s="232"/>
      <c r="D17" s="232"/>
      <c r="E17" s="232"/>
      <c r="F17" s="232"/>
      <c r="G17" s="232"/>
      <c r="H17" s="232"/>
      <c r="I17" s="232"/>
      <c r="J17" s="232"/>
    </row>
    <row r="18" spans="1:10" ht="19.5" customHeight="1" thickBot="1">
      <c r="A18" s="231">
        <v>33</v>
      </c>
      <c r="B18" s="239" t="s">
        <v>370</v>
      </c>
      <c r="C18" s="232"/>
      <c r="D18" s="232"/>
      <c r="E18" s="232"/>
      <c r="F18" s="232"/>
      <c r="G18" s="232"/>
      <c r="H18" s="232"/>
      <c r="I18" s="232"/>
      <c r="J18" s="232"/>
    </row>
    <row r="19" spans="1:10" ht="22.5" customHeight="1" thickBot="1">
      <c r="A19" s="231">
        <v>34</v>
      </c>
      <c r="B19" s="239" t="s">
        <v>371</v>
      </c>
      <c r="C19" s="232"/>
      <c r="D19" s="232"/>
      <c r="E19" s="232"/>
      <c r="F19" s="232"/>
      <c r="G19" s="232"/>
      <c r="H19" s="232"/>
      <c r="I19" s="232"/>
      <c r="J19" s="232"/>
    </row>
    <row r="20" spans="1:10" ht="15.75" thickBot="1">
      <c r="A20" s="234">
        <v>4</v>
      </c>
      <c r="B20" s="238" t="s">
        <v>372</v>
      </c>
      <c r="C20" s="230"/>
      <c r="D20" s="230"/>
      <c r="E20" s="230"/>
      <c r="F20" s="230"/>
      <c r="G20" s="230"/>
      <c r="H20" s="230"/>
      <c r="I20" s="230"/>
      <c r="J20" s="230"/>
    </row>
    <row r="21" spans="1:10" ht="22.5" customHeight="1" thickBot="1">
      <c r="A21" s="231">
        <v>41</v>
      </c>
      <c r="B21" s="239" t="s">
        <v>373</v>
      </c>
      <c r="C21" s="232"/>
      <c r="D21" s="232"/>
      <c r="E21" s="232"/>
      <c r="F21" s="232"/>
      <c r="G21" s="232"/>
      <c r="H21" s="232"/>
      <c r="I21" s="232"/>
      <c r="J21" s="232"/>
    </row>
    <row r="22" spans="1:10" ht="20.25" customHeight="1" thickBot="1">
      <c r="A22" s="231">
        <v>42</v>
      </c>
      <c r="B22" s="239" t="s">
        <v>374</v>
      </c>
      <c r="C22" s="232"/>
      <c r="D22" s="232"/>
      <c r="E22" s="232"/>
      <c r="F22" s="232"/>
      <c r="G22" s="232"/>
      <c r="H22" s="232"/>
      <c r="I22" s="232"/>
      <c r="J22" s="232"/>
    </row>
    <row r="23" spans="1:10" ht="15.75" thickBot="1">
      <c r="A23" s="234">
        <v>5</v>
      </c>
      <c r="B23" s="238" t="s">
        <v>375</v>
      </c>
      <c r="C23" s="230"/>
      <c r="D23" s="230"/>
      <c r="E23" s="230"/>
      <c r="F23" s="230"/>
      <c r="G23" s="230"/>
      <c r="H23" s="230"/>
      <c r="I23" s="230"/>
      <c r="J23" s="230"/>
    </row>
    <row r="24" spans="1:10" ht="23.25" customHeight="1" thickBot="1">
      <c r="A24" s="231">
        <v>51</v>
      </c>
      <c r="B24" s="239" t="s">
        <v>376</v>
      </c>
      <c r="C24" s="232"/>
      <c r="D24" s="232"/>
      <c r="E24" s="232"/>
      <c r="F24" s="232"/>
      <c r="G24" s="232"/>
      <c r="H24" s="232"/>
      <c r="I24" s="232"/>
      <c r="J24" s="232"/>
    </row>
    <row r="25" spans="1:10" ht="12.75">
      <c r="A25" s="235"/>
      <c r="B25" s="235"/>
      <c r="C25" s="235"/>
      <c r="D25" s="235"/>
      <c r="E25" s="235"/>
      <c r="F25" s="235"/>
      <c r="G25" s="235"/>
      <c r="H25" s="235"/>
      <c r="I25" s="235"/>
      <c r="J25" s="235"/>
    </row>
    <row r="26" spans="1:10" ht="12.75">
      <c r="A26" s="235"/>
      <c r="B26" s="235"/>
      <c r="C26" s="235"/>
      <c r="D26" s="235"/>
      <c r="E26" s="235"/>
      <c r="F26" s="235"/>
      <c r="G26" s="235"/>
      <c r="H26" s="235"/>
      <c r="I26" s="235"/>
      <c r="J26" s="235">
        <v>14</v>
      </c>
    </row>
  </sheetData>
  <sheetProtection/>
  <mergeCells count="6">
    <mergeCell ref="A3:B4"/>
    <mergeCell ref="C3:D4"/>
    <mergeCell ref="E3:F4"/>
    <mergeCell ref="G3:J3"/>
    <mergeCell ref="G4:H4"/>
    <mergeCell ref="I4:J4"/>
  </mergeCells>
  <printOptions/>
  <pageMargins left="0.2" right="0.21" top="0.36" bottom="0.19" header="0.3" footer="0.24"/>
  <pageSetup horizontalDpi="300" verticalDpi="300" orientation="landscape" r:id="rId1"/>
</worksheet>
</file>

<file path=xl/worksheets/sheet16.xml><?xml version="1.0" encoding="utf-8"?>
<worksheet xmlns="http://schemas.openxmlformats.org/spreadsheetml/2006/main" xmlns:r="http://schemas.openxmlformats.org/officeDocument/2006/relationships">
  <dimension ref="A1:J24"/>
  <sheetViews>
    <sheetView zoomScalePageLayoutView="0" workbookViewId="0" topLeftCell="A1">
      <selection activeCell="B11" sqref="B11"/>
    </sheetView>
  </sheetViews>
  <sheetFormatPr defaultColWidth="9.140625" defaultRowHeight="12.75"/>
  <cols>
    <col min="1" max="1" width="3.7109375" style="0" customWidth="1"/>
    <col min="2" max="2" width="43.7109375" style="0" customWidth="1"/>
    <col min="3" max="10" width="11.00390625" style="0" customWidth="1"/>
  </cols>
  <sheetData>
    <row r="1" spans="1:10" ht="14.25" customHeight="1" thickBot="1">
      <c r="A1" s="1073" t="s">
        <v>349</v>
      </c>
      <c r="B1" s="1074"/>
      <c r="C1" s="1073" t="s">
        <v>350</v>
      </c>
      <c r="D1" s="1074"/>
      <c r="E1" s="1073" t="s">
        <v>351</v>
      </c>
      <c r="F1" s="1074"/>
      <c r="G1" s="1077" t="s">
        <v>393</v>
      </c>
      <c r="H1" s="1078"/>
      <c r="I1" s="1078"/>
      <c r="J1" s="1079"/>
    </row>
    <row r="2" spans="1:10" ht="69.75" customHeight="1" thickBot="1">
      <c r="A2" s="1075"/>
      <c r="B2" s="1076"/>
      <c r="C2" s="1075"/>
      <c r="D2" s="1076"/>
      <c r="E2" s="1075"/>
      <c r="F2" s="1076"/>
      <c r="G2" s="1080" t="s">
        <v>352</v>
      </c>
      <c r="H2" s="1081"/>
      <c r="I2" s="1080" t="s">
        <v>353</v>
      </c>
      <c r="J2" s="1081"/>
    </row>
    <row r="3" spans="1:10" ht="14.25" thickBot="1">
      <c r="A3" s="224" t="s">
        <v>354</v>
      </c>
      <c r="B3" s="225" t="s">
        <v>355</v>
      </c>
      <c r="C3" s="226" t="s">
        <v>356</v>
      </c>
      <c r="D3" s="226" t="s">
        <v>357</v>
      </c>
      <c r="E3" s="226" t="s">
        <v>356</v>
      </c>
      <c r="F3" s="226" t="s">
        <v>357</v>
      </c>
      <c r="G3" s="226" t="s">
        <v>356</v>
      </c>
      <c r="H3" s="226" t="s">
        <v>357</v>
      </c>
      <c r="I3" s="226" t="s">
        <v>356</v>
      </c>
      <c r="J3" s="226" t="s">
        <v>357</v>
      </c>
    </row>
    <row r="4" spans="1:10" ht="19.5" customHeight="1" thickBot="1">
      <c r="A4" s="236">
        <v>52</v>
      </c>
      <c r="B4" s="240" t="s">
        <v>377</v>
      </c>
      <c r="C4" s="237"/>
      <c r="D4" s="237"/>
      <c r="E4" s="237"/>
      <c r="F4" s="237"/>
      <c r="G4" s="237"/>
      <c r="H4" s="237"/>
      <c r="I4" s="237"/>
      <c r="J4" s="237"/>
    </row>
    <row r="5" spans="1:10" ht="30.75" thickBot="1">
      <c r="A5" s="234">
        <v>6</v>
      </c>
      <c r="B5" s="238" t="s">
        <v>378</v>
      </c>
      <c r="C5" s="230"/>
      <c r="D5" s="230"/>
      <c r="E5" s="230"/>
      <c r="F5" s="230"/>
      <c r="G5" s="230"/>
      <c r="H5" s="230"/>
      <c r="I5" s="230"/>
      <c r="J5" s="230"/>
    </row>
    <row r="6" spans="1:10" ht="30.75" thickBot="1">
      <c r="A6" s="231">
        <v>61</v>
      </c>
      <c r="B6" s="239" t="s">
        <v>379</v>
      </c>
      <c r="C6" s="232"/>
      <c r="D6" s="232"/>
      <c r="E6" s="232"/>
      <c r="F6" s="232"/>
      <c r="G6" s="232"/>
      <c r="H6" s="232"/>
      <c r="I6" s="232"/>
      <c r="J6" s="232"/>
    </row>
    <row r="7" spans="1:10" ht="30.75" thickBot="1">
      <c r="A7" s="234">
        <v>7</v>
      </c>
      <c r="B7" s="238" t="s">
        <v>380</v>
      </c>
      <c r="C7" s="230"/>
      <c r="D7" s="230"/>
      <c r="E7" s="230"/>
      <c r="F7" s="230"/>
      <c r="G7" s="230"/>
      <c r="H7" s="230"/>
      <c r="I7" s="230"/>
      <c r="J7" s="230"/>
    </row>
    <row r="8" spans="1:10" ht="30.75" thickBot="1">
      <c r="A8" s="231">
        <v>71</v>
      </c>
      <c r="B8" s="239" t="s">
        <v>381</v>
      </c>
      <c r="C8" s="232"/>
      <c r="D8" s="232"/>
      <c r="E8" s="232"/>
      <c r="F8" s="232"/>
      <c r="G8" s="232"/>
      <c r="H8" s="232"/>
      <c r="I8" s="232"/>
      <c r="J8" s="232"/>
    </row>
    <row r="9" spans="1:10" ht="30.75" thickBot="1">
      <c r="A9" s="231">
        <v>72</v>
      </c>
      <c r="B9" s="239" t="s">
        <v>382</v>
      </c>
      <c r="C9" s="232"/>
      <c r="D9" s="232"/>
      <c r="E9" s="232"/>
      <c r="F9" s="232"/>
      <c r="G9" s="232"/>
      <c r="H9" s="232"/>
      <c r="I9" s="232"/>
      <c r="J9" s="232"/>
    </row>
    <row r="10" spans="1:10" ht="30.75" thickBot="1">
      <c r="A10" s="231">
        <v>73</v>
      </c>
      <c r="B10" s="239" t="s">
        <v>383</v>
      </c>
      <c r="C10" s="232"/>
      <c r="D10" s="232"/>
      <c r="E10" s="232"/>
      <c r="F10" s="232"/>
      <c r="G10" s="232"/>
      <c r="H10" s="232"/>
      <c r="I10" s="232"/>
      <c r="J10" s="232"/>
    </row>
    <row r="11" spans="1:10" ht="30.75" thickBot="1">
      <c r="A11" s="231">
        <v>74</v>
      </c>
      <c r="B11" s="239" t="s">
        <v>384</v>
      </c>
      <c r="C11" s="232"/>
      <c r="D11" s="232"/>
      <c r="E11" s="232"/>
      <c r="F11" s="232"/>
      <c r="G11" s="232"/>
      <c r="H11" s="232"/>
      <c r="I11" s="232"/>
      <c r="J11" s="232"/>
    </row>
    <row r="12" spans="1:10" ht="30.75" thickBot="1">
      <c r="A12" s="234">
        <v>8</v>
      </c>
      <c r="B12" s="238" t="s">
        <v>385</v>
      </c>
      <c r="C12" s="230"/>
      <c r="D12" s="230"/>
      <c r="E12" s="230"/>
      <c r="F12" s="230"/>
      <c r="G12" s="230"/>
      <c r="H12" s="230"/>
      <c r="I12" s="230"/>
      <c r="J12" s="230"/>
    </row>
    <row r="13" spans="1:10" ht="30.75" thickBot="1">
      <c r="A13" s="231">
        <v>81</v>
      </c>
      <c r="B13" s="239" t="s">
        <v>386</v>
      </c>
      <c r="C13" s="232"/>
      <c r="D13" s="232"/>
      <c r="E13" s="232"/>
      <c r="F13" s="232"/>
      <c r="G13" s="232"/>
      <c r="H13" s="232"/>
      <c r="I13" s="232"/>
      <c r="J13" s="232"/>
    </row>
    <row r="14" spans="1:10" ht="15.75" thickBot="1">
      <c r="A14" s="231">
        <v>82</v>
      </c>
      <c r="B14" s="239" t="s">
        <v>392</v>
      </c>
      <c r="C14" s="232"/>
      <c r="D14" s="232"/>
      <c r="E14" s="232"/>
      <c r="F14" s="232"/>
      <c r="G14" s="232"/>
      <c r="H14" s="232"/>
      <c r="I14" s="232"/>
      <c r="J14" s="232"/>
    </row>
    <row r="15" spans="1:10" ht="15.75" thickBot="1">
      <c r="A15" s="231">
        <v>83</v>
      </c>
      <c r="B15" s="239" t="s">
        <v>387</v>
      </c>
      <c r="C15" s="232"/>
      <c r="D15" s="232"/>
      <c r="E15" s="232"/>
      <c r="F15" s="232"/>
      <c r="G15" s="232"/>
      <c r="H15" s="232"/>
      <c r="I15" s="232"/>
      <c r="J15" s="232"/>
    </row>
    <row r="16" spans="1:10" ht="15.75" thickBot="1">
      <c r="A16" s="234">
        <v>9</v>
      </c>
      <c r="B16" s="238" t="s">
        <v>388</v>
      </c>
      <c r="C16" s="230"/>
      <c r="D16" s="230"/>
      <c r="E16" s="230"/>
      <c r="F16" s="230"/>
      <c r="G16" s="230"/>
      <c r="H16" s="230"/>
      <c r="I16" s="230"/>
      <c r="J16" s="230"/>
    </row>
    <row r="17" spans="1:10" ht="15.75" thickBot="1">
      <c r="A17" s="231">
        <v>91</v>
      </c>
      <c r="B17" s="239" t="s">
        <v>389</v>
      </c>
      <c r="C17" s="232"/>
      <c r="D17" s="232"/>
      <c r="E17" s="232"/>
      <c r="F17" s="232"/>
      <c r="G17" s="232"/>
      <c r="H17" s="232"/>
      <c r="I17" s="232"/>
      <c r="J17" s="232"/>
    </row>
    <row r="18" spans="1:10" ht="30.75" thickBot="1">
      <c r="A18" s="231">
        <v>92</v>
      </c>
      <c r="B18" s="239" t="s">
        <v>390</v>
      </c>
      <c r="C18" s="232"/>
      <c r="D18" s="232"/>
      <c r="E18" s="232"/>
      <c r="F18" s="232"/>
      <c r="G18" s="232"/>
      <c r="H18" s="232"/>
      <c r="I18" s="232"/>
      <c r="J18" s="232"/>
    </row>
    <row r="19" spans="1:10" ht="30.75" thickBot="1">
      <c r="A19" s="231">
        <v>93</v>
      </c>
      <c r="B19" s="239" t="s">
        <v>391</v>
      </c>
      <c r="C19" s="232"/>
      <c r="D19" s="232"/>
      <c r="E19" s="232"/>
      <c r="F19" s="232"/>
      <c r="G19" s="232"/>
      <c r="H19" s="232"/>
      <c r="I19" s="232"/>
      <c r="J19" s="232"/>
    </row>
    <row r="20" spans="1:10" ht="15">
      <c r="A20" s="241"/>
      <c r="B20" s="242"/>
      <c r="C20" s="243"/>
      <c r="D20" s="243"/>
      <c r="E20" s="243"/>
      <c r="F20" s="243"/>
      <c r="G20" s="243"/>
      <c r="H20" s="243"/>
      <c r="I20" s="243"/>
      <c r="J20" s="243"/>
    </row>
    <row r="21" spans="1:10" ht="12.75">
      <c r="A21" s="235"/>
      <c r="B21" s="235"/>
      <c r="C21" s="235"/>
      <c r="D21" s="235"/>
      <c r="E21" s="235"/>
      <c r="F21" s="235"/>
      <c r="G21" s="235"/>
      <c r="H21" s="235"/>
      <c r="I21" s="235"/>
      <c r="J21" s="235">
        <v>15</v>
      </c>
    </row>
    <row r="22" spans="1:10" ht="12.75">
      <c r="A22" s="235"/>
      <c r="B22" s="235"/>
      <c r="C22" s="235"/>
      <c r="D22" s="235"/>
      <c r="E22" s="235"/>
      <c r="F22" s="235"/>
      <c r="G22" s="235"/>
      <c r="H22" s="235"/>
      <c r="I22" s="235"/>
      <c r="J22" s="235"/>
    </row>
    <row r="23" spans="1:10" ht="12.75">
      <c r="A23" s="235"/>
      <c r="B23" s="235"/>
      <c r="C23" s="235"/>
      <c r="D23" s="235"/>
      <c r="E23" s="235"/>
      <c r="F23" s="235"/>
      <c r="G23" s="235"/>
      <c r="H23" s="235"/>
      <c r="I23" s="235"/>
      <c r="J23" s="235"/>
    </row>
    <row r="24" spans="1:10" ht="12.75">
      <c r="A24" s="235"/>
      <c r="B24" s="235"/>
      <c r="C24" s="235"/>
      <c r="D24" s="235"/>
      <c r="E24" s="235"/>
      <c r="F24" s="235"/>
      <c r="G24" s="235"/>
      <c r="H24" s="235"/>
      <c r="I24" s="235"/>
      <c r="J24" s="235"/>
    </row>
  </sheetData>
  <sheetProtection/>
  <mergeCells count="6">
    <mergeCell ref="A1:B2"/>
    <mergeCell ref="C1:D2"/>
    <mergeCell ref="E1:F2"/>
    <mergeCell ref="G1:J1"/>
    <mergeCell ref="G2:H2"/>
    <mergeCell ref="I2:J2"/>
  </mergeCells>
  <printOptions/>
  <pageMargins left="0.14" right="0.18" top="0.38" bottom="0.36"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D61"/>
  <sheetViews>
    <sheetView zoomScale="130" zoomScaleNormal="130" zoomScalePageLayoutView="0" workbookViewId="0" topLeftCell="A25">
      <selection activeCell="F48" sqref="F48"/>
    </sheetView>
  </sheetViews>
  <sheetFormatPr defaultColWidth="9.140625" defaultRowHeight="12.75"/>
  <cols>
    <col min="1" max="1" width="3.421875" style="279" customWidth="1"/>
    <col min="2" max="2" width="6.57421875" style="279" customWidth="1"/>
    <col min="3" max="3" width="6.7109375" style="279" customWidth="1"/>
    <col min="4" max="4" width="4.140625" style="279" customWidth="1"/>
    <col min="5" max="5" width="8.28125" style="279" hidden="1" customWidth="1"/>
    <col min="6" max="6" width="14.7109375" style="279" customWidth="1"/>
    <col min="7" max="7" width="3.421875" style="279" customWidth="1"/>
    <col min="8" max="21" width="3.140625" style="279" customWidth="1"/>
    <col min="22" max="22" width="1.421875" style="279" customWidth="1"/>
    <col min="23" max="23" width="1.8515625" style="279" customWidth="1"/>
    <col min="24" max="26" width="3.140625" style="279" customWidth="1"/>
    <col min="27" max="27" width="3.00390625" style="279" customWidth="1"/>
    <col min="28" max="29" width="3.140625" style="279" customWidth="1"/>
    <col min="30" max="16384" width="9.140625" style="279" customWidth="1"/>
  </cols>
  <sheetData>
    <row r="1" spans="1:28" s="246" customFormat="1" ht="16.5" customHeight="1">
      <c r="A1" s="600" t="s">
        <v>3</v>
      </c>
      <c r="B1" s="603" t="s">
        <v>41</v>
      </c>
      <c r="C1" s="603"/>
      <c r="D1" s="603"/>
      <c r="E1" s="603"/>
      <c r="F1" s="603"/>
      <c r="G1" s="244"/>
      <c r="H1" s="244"/>
      <c r="I1" s="244"/>
      <c r="J1" s="244"/>
      <c r="K1" s="244"/>
      <c r="L1" s="244"/>
      <c r="M1" s="244"/>
      <c r="N1" s="244"/>
      <c r="O1" s="244"/>
      <c r="P1" s="244"/>
      <c r="Q1" s="244"/>
      <c r="R1" s="244"/>
      <c r="S1" s="244"/>
      <c r="T1" s="244"/>
      <c r="U1" s="244"/>
      <c r="V1" s="244"/>
      <c r="W1" s="244"/>
      <c r="X1" s="244"/>
      <c r="Y1" s="244"/>
      <c r="Z1" s="244"/>
      <c r="AA1" s="244"/>
      <c r="AB1" s="245"/>
    </row>
    <row r="2" spans="1:28" s="246" customFormat="1" ht="26.25" customHeight="1">
      <c r="A2" s="601"/>
      <c r="B2" s="576" t="s">
        <v>39</v>
      </c>
      <c r="C2" s="576"/>
      <c r="D2" s="576"/>
      <c r="E2" s="576"/>
      <c r="F2" s="576"/>
      <c r="G2" s="247"/>
      <c r="H2" s="248"/>
      <c r="I2" s="248"/>
      <c r="J2" s="248"/>
      <c r="K2" s="248"/>
      <c r="L2" s="248"/>
      <c r="M2" s="248"/>
      <c r="N2" s="248"/>
      <c r="O2" s="248"/>
      <c r="P2" s="248"/>
      <c r="Q2" s="248"/>
      <c r="R2" s="80"/>
      <c r="S2" s="80"/>
      <c r="T2" s="80"/>
      <c r="U2" s="80"/>
      <c r="V2" s="80"/>
      <c r="W2" s="249"/>
      <c r="X2" s="248"/>
      <c r="Y2" s="248"/>
      <c r="Z2" s="248"/>
      <c r="AA2" s="248"/>
      <c r="AB2" s="247"/>
    </row>
    <row r="3" spans="1:30" s="246" customFormat="1" ht="10.5" customHeight="1">
      <c r="A3" s="601"/>
      <c r="B3" s="604"/>
      <c r="C3" s="604"/>
      <c r="D3" s="604"/>
      <c r="E3" s="604"/>
      <c r="F3" s="604"/>
      <c r="G3" s="250"/>
      <c r="H3" s="178"/>
      <c r="I3" s="178"/>
      <c r="J3" s="178"/>
      <c r="K3" s="178"/>
      <c r="L3" s="178"/>
      <c r="M3" s="178"/>
      <c r="N3" s="178"/>
      <c r="O3" s="178"/>
      <c r="P3" s="178"/>
      <c r="Q3" s="178"/>
      <c r="R3" s="80"/>
      <c r="S3" s="80"/>
      <c r="T3" s="80"/>
      <c r="U3" s="80"/>
      <c r="V3" s="80"/>
      <c r="W3" s="594" t="s">
        <v>40</v>
      </c>
      <c r="X3" s="594"/>
      <c r="Y3" s="594"/>
      <c r="Z3" s="594"/>
      <c r="AA3" s="594"/>
      <c r="AB3" s="247"/>
      <c r="AD3" s="251"/>
    </row>
    <row r="4" spans="1:28" s="246" customFormat="1" ht="27" customHeight="1">
      <c r="A4" s="601"/>
      <c r="B4" s="590" t="s">
        <v>38</v>
      </c>
      <c r="C4" s="590"/>
      <c r="D4" s="590"/>
      <c r="E4" s="590"/>
      <c r="F4" s="590"/>
      <c r="G4" s="247"/>
      <c r="H4" s="248"/>
      <c r="I4" s="248"/>
      <c r="J4" s="248"/>
      <c r="K4" s="178"/>
      <c r="L4" s="248"/>
      <c r="M4" s="248"/>
      <c r="N4" s="248"/>
      <c r="O4" s="248"/>
      <c r="P4" s="248"/>
      <c r="Q4" s="248"/>
      <c r="R4" s="80"/>
      <c r="S4" s="80"/>
      <c r="T4" s="80"/>
      <c r="U4" s="80"/>
      <c r="V4" s="80"/>
      <c r="W4" s="80"/>
      <c r="X4" s="80"/>
      <c r="Y4" s="80"/>
      <c r="Z4" s="80"/>
      <c r="AA4" s="80"/>
      <c r="AB4" s="247"/>
    </row>
    <row r="5" spans="1:28" s="246" customFormat="1" ht="5.25" customHeight="1">
      <c r="A5" s="601"/>
      <c r="B5" s="252"/>
      <c r="C5" s="252"/>
      <c r="D5" s="253"/>
      <c r="E5" s="253"/>
      <c r="F5" s="253"/>
      <c r="G5" s="250"/>
      <c r="H5" s="178"/>
      <c r="I5" s="178"/>
      <c r="J5" s="178"/>
      <c r="K5" s="178"/>
      <c r="L5" s="178"/>
      <c r="M5" s="178"/>
      <c r="N5" s="178"/>
      <c r="O5" s="178"/>
      <c r="P5" s="178"/>
      <c r="Q5" s="178"/>
      <c r="R5" s="80"/>
      <c r="S5" s="80"/>
      <c r="T5" s="80"/>
      <c r="U5" s="80"/>
      <c r="V5" s="80"/>
      <c r="W5" s="80"/>
      <c r="X5" s="80"/>
      <c r="Y5" s="80"/>
      <c r="Z5" s="80"/>
      <c r="AA5" s="80"/>
      <c r="AB5" s="247"/>
    </row>
    <row r="6" spans="1:28" s="246" customFormat="1" ht="26.25" customHeight="1">
      <c r="A6" s="601"/>
      <c r="B6" s="576" t="s">
        <v>35</v>
      </c>
      <c r="C6" s="576"/>
      <c r="D6" s="576"/>
      <c r="E6" s="576"/>
      <c r="F6" s="576"/>
      <c r="G6" s="247"/>
      <c r="H6" s="248"/>
      <c r="I6" s="248"/>
      <c r="J6" s="248"/>
      <c r="K6" s="248"/>
      <c r="L6" s="248"/>
      <c r="M6" s="248"/>
      <c r="N6" s="248"/>
      <c r="O6" s="248"/>
      <c r="P6" s="248"/>
      <c r="Q6" s="248"/>
      <c r="R6" s="80"/>
      <c r="S6" s="80"/>
      <c r="T6" s="80"/>
      <c r="U6" s="80"/>
      <c r="V6" s="80"/>
      <c r="W6" s="80"/>
      <c r="X6" s="80"/>
      <c r="Y6" s="80"/>
      <c r="Z6" s="80"/>
      <c r="AA6" s="80"/>
      <c r="AB6" s="247"/>
    </row>
    <row r="7" spans="1:28" s="246" customFormat="1" ht="5.25" customHeight="1">
      <c r="A7" s="601"/>
      <c r="B7" s="254"/>
      <c r="C7" s="254"/>
      <c r="D7" s="254"/>
      <c r="E7" s="254"/>
      <c r="F7" s="254"/>
      <c r="G7" s="250"/>
      <c r="H7" s="250"/>
      <c r="I7" s="250"/>
      <c r="J7" s="250"/>
      <c r="K7" s="250"/>
      <c r="L7" s="250"/>
      <c r="M7" s="250"/>
      <c r="N7" s="250"/>
      <c r="O7" s="250"/>
      <c r="P7" s="250"/>
      <c r="Q7" s="250"/>
      <c r="R7" s="250"/>
      <c r="S7" s="250"/>
      <c r="T7" s="250"/>
      <c r="U7" s="250"/>
      <c r="V7" s="250"/>
      <c r="W7" s="250"/>
      <c r="X7" s="250"/>
      <c r="Y7" s="250"/>
      <c r="Z7" s="250"/>
      <c r="AA7" s="250"/>
      <c r="AB7" s="247"/>
    </row>
    <row r="8" spans="1:28" s="246" customFormat="1" ht="16.5" customHeight="1">
      <c r="A8" s="601"/>
      <c r="B8" s="576" t="s">
        <v>37</v>
      </c>
      <c r="C8" s="576"/>
      <c r="D8" s="576"/>
      <c r="E8" s="576"/>
      <c r="F8" s="576"/>
      <c r="G8" s="591"/>
      <c r="H8" s="592"/>
      <c r="I8" s="592"/>
      <c r="J8" s="592"/>
      <c r="K8" s="592"/>
      <c r="L8" s="592"/>
      <c r="M8" s="592"/>
      <c r="N8" s="592"/>
      <c r="O8" s="592"/>
      <c r="P8" s="592"/>
      <c r="Q8" s="592"/>
      <c r="R8" s="592"/>
      <c r="S8" s="592"/>
      <c r="T8" s="593"/>
      <c r="U8" s="250"/>
      <c r="V8" s="250"/>
      <c r="W8" s="250"/>
      <c r="X8" s="250"/>
      <c r="Y8" s="250"/>
      <c r="Z8" s="250"/>
      <c r="AA8" s="250"/>
      <c r="AB8" s="247"/>
    </row>
    <row r="9" spans="1:28" s="246" customFormat="1" ht="5.25" customHeight="1">
      <c r="A9" s="601"/>
      <c r="B9" s="254"/>
      <c r="C9" s="254"/>
      <c r="D9" s="254"/>
      <c r="E9" s="254"/>
      <c r="F9" s="254"/>
      <c r="G9" s="250"/>
      <c r="H9" s="250"/>
      <c r="I9" s="250"/>
      <c r="J9" s="250"/>
      <c r="K9" s="250"/>
      <c r="L9" s="250"/>
      <c r="M9" s="250"/>
      <c r="N9" s="250"/>
      <c r="O9" s="250"/>
      <c r="P9" s="250"/>
      <c r="Q9" s="250"/>
      <c r="R9" s="250"/>
      <c r="S9" s="250"/>
      <c r="T9" s="250"/>
      <c r="U9" s="250"/>
      <c r="V9" s="250"/>
      <c r="W9" s="250"/>
      <c r="X9" s="250"/>
      <c r="Y9" s="250"/>
      <c r="Z9" s="250"/>
      <c r="AA9" s="250"/>
      <c r="AB9" s="247"/>
    </row>
    <row r="10" spans="1:28" s="246" customFormat="1" ht="14.25" customHeight="1">
      <c r="A10" s="601"/>
      <c r="B10" s="576" t="s">
        <v>36</v>
      </c>
      <c r="C10" s="576"/>
      <c r="D10" s="576"/>
      <c r="E10" s="576"/>
      <c r="F10" s="576"/>
      <c r="G10" s="595" t="s">
        <v>4</v>
      </c>
      <c r="H10" s="596"/>
      <c r="I10" s="596"/>
      <c r="J10" s="596"/>
      <c r="K10" s="596"/>
      <c r="L10" s="596"/>
      <c r="M10" s="596"/>
      <c r="N10" s="596"/>
      <c r="O10" s="596"/>
      <c r="P10" s="596"/>
      <c r="Q10" s="596"/>
      <c r="R10" s="596"/>
      <c r="S10" s="596"/>
      <c r="T10" s="597"/>
      <c r="U10" s="250"/>
      <c r="V10" s="250"/>
      <c r="W10" s="250"/>
      <c r="X10" s="250"/>
      <c r="Y10" s="250"/>
      <c r="Z10" s="250"/>
      <c r="AA10" s="250"/>
      <c r="AB10" s="247"/>
    </row>
    <row r="11" spans="1:28" s="246" customFormat="1" ht="11.25" customHeight="1">
      <c r="A11" s="602"/>
      <c r="B11" s="605"/>
      <c r="C11" s="605"/>
      <c r="D11" s="605"/>
      <c r="E11" s="605"/>
      <c r="F11" s="605"/>
      <c r="G11" s="609"/>
      <c r="H11" s="609"/>
      <c r="I11" s="609"/>
      <c r="J11" s="609"/>
      <c r="K11" s="609"/>
      <c r="L11" s="609"/>
      <c r="M11" s="609"/>
      <c r="N11" s="609"/>
      <c r="O11" s="609"/>
      <c r="P11" s="609"/>
      <c r="Q11" s="608"/>
      <c r="R11" s="608"/>
      <c r="S11" s="608"/>
      <c r="T11" s="608"/>
      <c r="U11" s="608"/>
      <c r="V11" s="255"/>
      <c r="W11" s="255"/>
      <c r="X11" s="255"/>
      <c r="Y11" s="255"/>
      <c r="Z11" s="255"/>
      <c r="AA11" s="255"/>
      <c r="AB11" s="256"/>
    </row>
    <row r="12" spans="1:28" s="246" customFormat="1" ht="12" customHeight="1">
      <c r="A12" s="257" t="s">
        <v>5</v>
      </c>
      <c r="B12" s="618" t="s">
        <v>48</v>
      </c>
      <c r="C12" s="618"/>
      <c r="D12" s="618"/>
      <c r="E12" s="618"/>
      <c r="F12" s="618"/>
      <c r="G12" s="258"/>
      <c r="H12" s="258"/>
      <c r="I12" s="258"/>
      <c r="J12" s="258"/>
      <c r="K12" s="258"/>
      <c r="L12" s="258"/>
      <c r="M12" s="258"/>
      <c r="N12" s="258"/>
      <c r="O12" s="258"/>
      <c r="P12" s="258"/>
      <c r="Q12" s="258"/>
      <c r="R12" s="258"/>
      <c r="S12" s="258"/>
      <c r="T12" s="259"/>
      <c r="U12" s="259"/>
      <c r="V12" s="259"/>
      <c r="W12" s="259"/>
      <c r="X12" s="259"/>
      <c r="Y12" s="259"/>
      <c r="Z12" s="259"/>
      <c r="AA12" s="259"/>
      <c r="AB12" s="247"/>
    </row>
    <row r="13" spans="1:28" s="246" customFormat="1" ht="17.25" customHeight="1">
      <c r="A13" s="250"/>
      <c r="B13" s="485" t="s">
        <v>46</v>
      </c>
      <c r="C13" s="485"/>
      <c r="D13" s="485"/>
      <c r="E13" s="485"/>
      <c r="F13" s="485"/>
      <c r="G13" s="572"/>
      <c r="H13" s="573"/>
      <c r="I13" s="573"/>
      <c r="J13" s="573"/>
      <c r="K13" s="573"/>
      <c r="L13" s="573"/>
      <c r="M13" s="573"/>
      <c r="N13" s="573"/>
      <c r="O13" s="573"/>
      <c r="P13" s="573"/>
      <c r="Q13" s="573"/>
      <c r="R13" s="573"/>
      <c r="S13" s="573"/>
      <c r="T13" s="574"/>
      <c r="U13" s="80"/>
      <c r="V13" s="80"/>
      <c r="W13" s="80"/>
      <c r="X13" s="610"/>
      <c r="Y13" s="610"/>
      <c r="Z13" s="610"/>
      <c r="AA13" s="610"/>
      <c r="AB13" s="247"/>
    </row>
    <row r="14" spans="1:28" s="246" customFormat="1" ht="10.5" customHeight="1">
      <c r="A14" s="250"/>
      <c r="B14" s="485"/>
      <c r="C14" s="485"/>
      <c r="D14" s="485"/>
      <c r="E14" s="485"/>
      <c r="F14" s="485"/>
      <c r="G14" s="598" t="s">
        <v>42</v>
      </c>
      <c r="H14" s="598"/>
      <c r="I14" s="598"/>
      <c r="J14" s="598"/>
      <c r="K14" s="598"/>
      <c r="L14" s="598"/>
      <c r="M14" s="598"/>
      <c r="N14" s="598"/>
      <c r="O14" s="598"/>
      <c r="P14" s="598"/>
      <c r="Q14" s="598"/>
      <c r="R14" s="598"/>
      <c r="S14" s="598"/>
      <c r="T14" s="76"/>
      <c r="U14" s="76"/>
      <c r="V14" s="76"/>
      <c r="W14" s="76"/>
      <c r="X14" s="611"/>
      <c r="Y14" s="611"/>
      <c r="Z14" s="611"/>
      <c r="AA14" s="611"/>
      <c r="AB14" s="247"/>
    </row>
    <row r="15" spans="1:28" s="246" customFormat="1" ht="16.5" customHeight="1">
      <c r="A15" s="250"/>
      <c r="B15" s="485"/>
      <c r="C15" s="485"/>
      <c r="D15" s="485"/>
      <c r="E15" s="485"/>
      <c r="F15" s="485"/>
      <c r="G15" s="579"/>
      <c r="H15" s="580"/>
      <c r="I15" s="580"/>
      <c r="J15" s="580"/>
      <c r="K15" s="580"/>
      <c r="L15" s="580"/>
      <c r="M15" s="580"/>
      <c r="N15" s="580"/>
      <c r="O15" s="580"/>
      <c r="P15" s="580"/>
      <c r="Q15" s="580"/>
      <c r="R15" s="580"/>
      <c r="S15" s="580"/>
      <c r="T15" s="581"/>
      <c r="U15" s="76"/>
      <c r="V15" s="76"/>
      <c r="W15" s="76"/>
      <c r="X15" s="558" t="s">
        <v>29</v>
      </c>
      <c r="Y15" s="558"/>
      <c r="Z15" s="558"/>
      <c r="AA15" s="558"/>
      <c r="AB15" s="247"/>
    </row>
    <row r="16" spans="1:28" s="246" customFormat="1" ht="8.25" customHeight="1">
      <c r="A16" s="250"/>
      <c r="B16" s="485"/>
      <c r="C16" s="485"/>
      <c r="D16" s="485"/>
      <c r="E16" s="485"/>
      <c r="F16" s="485"/>
      <c r="G16" s="599" t="s">
        <v>66</v>
      </c>
      <c r="H16" s="599"/>
      <c r="I16" s="599"/>
      <c r="J16" s="599"/>
      <c r="K16" s="599"/>
      <c r="L16" s="599"/>
      <c r="M16" s="599"/>
      <c r="N16" s="599"/>
      <c r="O16" s="599"/>
      <c r="P16" s="599"/>
      <c r="Q16" s="599"/>
      <c r="R16" s="599"/>
      <c r="S16" s="599"/>
      <c r="T16" s="76"/>
      <c r="U16" s="76"/>
      <c r="V16" s="76"/>
      <c r="W16" s="76"/>
      <c r="X16" s="260"/>
      <c r="Y16" s="260"/>
      <c r="Z16" s="260"/>
      <c r="AA16" s="260"/>
      <c r="AB16" s="247"/>
    </row>
    <row r="17" spans="1:28" s="246" customFormat="1" ht="15.75" customHeight="1">
      <c r="A17" s="250"/>
      <c r="B17" s="485"/>
      <c r="C17" s="485"/>
      <c r="D17" s="485"/>
      <c r="E17" s="485"/>
      <c r="F17" s="485"/>
      <c r="G17" s="579"/>
      <c r="H17" s="580"/>
      <c r="I17" s="580"/>
      <c r="J17" s="580"/>
      <c r="K17" s="580"/>
      <c r="L17" s="580"/>
      <c r="M17" s="580"/>
      <c r="N17" s="580"/>
      <c r="O17" s="580"/>
      <c r="P17" s="580"/>
      <c r="Q17" s="580"/>
      <c r="R17" s="580"/>
      <c r="S17" s="580"/>
      <c r="T17" s="581"/>
      <c r="U17" s="76"/>
      <c r="V17" s="76"/>
      <c r="W17" s="76"/>
      <c r="X17" s="610"/>
      <c r="Y17" s="610"/>
      <c r="Z17" s="610"/>
      <c r="AA17" s="610"/>
      <c r="AB17" s="247"/>
    </row>
    <row r="18" spans="1:28" s="246" customFormat="1" ht="10.5" customHeight="1">
      <c r="A18" s="250"/>
      <c r="B18" s="485"/>
      <c r="C18" s="485"/>
      <c r="D18" s="485"/>
      <c r="E18" s="485"/>
      <c r="F18" s="485"/>
      <c r="G18" s="599" t="s">
        <v>27</v>
      </c>
      <c r="H18" s="599"/>
      <c r="I18" s="599"/>
      <c r="J18" s="599"/>
      <c r="K18" s="599"/>
      <c r="L18" s="599"/>
      <c r="M18" s="599"/>
      <c r="N18" s="599"/>
      <c r="O18" s="599"/>
      <c r="P18" s="599"/>
      <c r="Q18" s="599"/>
      <c r="R18" s="599"/>
      <c r="S18" s="606"/>
      <c r="T18" s="607"/>
      <c r="U18" s="607"/>
      <c r="V18" s="607"/>
      <c r="W18" s="607"/>
      <c r="X18" s="611"/>
      <c r="Y18" s="611"/>
      <c r="Z18" s="611"/>
      <c r="AA18" s="611"/>
      <c r="AB18" s="247"/>
    </row>
    <row r="19" spans="1:28" s="246" customFormat="1" ht="16.5" customHeight="1">
      <c r="A19" s="250"/>
      <c r="B19" s="485"/>
      <c r="C19" s="485"/>
      <c r="D19" s="485"/>
      <c r="E19" s="485"/>
      <c r="F19" s="485"/>
      <c r="G19" s="579"/>
      <c r="H19" s="580"/>
      <c r="I19" s="580"/>
      <c r="J19" s="580"/>
      <c r="K19" s="580"/>
      <c r="L19" s="580"/>
      <c r="M19" s="580"/>
      <c r="N19" s="580"/>
      <c r="O19" s="580"/>
      <c r="P19" s="580"/>
      <c r="Q19" s="580"/>
      <c r="R19" s="580"/>
      <c r="S19" s="580"/>
      <c r="T19" s="581"/>
      <c r="U19" s="261"/>
      <c r="V19" s="262"/>
      <c r="W19" s="76"/>
      <c r="X19" s="558" t="s">
        <v>71</v>
      </c>
      <c r="Y19" s="558"/>
      <c r="Z19" s="558"/>
      <c r="AA19" s="558"/>
      <c r="AB19" s="247"/>
    </row>
    <row r="20" spans="1:28" s="246" customFormat="1" ht="10.5" customHeight="1">
      <c r="A20" s="250"/>
      <c r="B20" s="485"/>
      <c r="C20" s="485"/>
      <c r="D20" s="485"/>
      <c r="E20" s="485"/>
      <c r="F20" s="485"/>
      <c r="G20" s="599" t="s">
        <v>44</v>
      </c>
      <c r="H20" s="599"/>
      <c r="I20" s="599"/>
      <c r="J20" s="599"/>
      <c r="K20" s="599"/>
      <c r="L20" s="599"/>
      <c r="M20" s="599"/>
      <c r="N20" s="599"/>
      <c r="O20" s="599"/>
      <c r="P20" s="599"/>
      <c r="Q20" s="599"/>
      <c r="R20" s="599"/>
      <c r="S20" s="599"/>
      <c r="T20" s="76"/>
      <c r="U20" s="76"/>
      <c r="V20" s="76"/>
      <c r="W20" s="76"/>
      <c r="X20" s="80"/>
      <c r="Y20" s="80"/>
      <c r="Z20" s="80"/>
      <c r="AA20" s="80"/>
      <c r="AB20" s="247"/>
    </row>
    <row r="21" spans="1:28" s="246" customFormat="1" ht="17.25" customHeight="1">
      <c r="A21" s="250"/>
      <c r="B21" s="485"/>
      <c r="C21" s="485"/>
      <c r="D21" s="485"/>
      <c r="E21" s="485"/>
      <c r="F21" s="485"/>
      <c r="G21" s="579"/>
      <c r="H21" s="580"/>
      <c r="I21" s="580"/>
      <c r="J21" s="580"/>
      <c r="K21" s="580"/>
      <c r="L21" s="580"/>
      <c r="M21" s="580"/>
      <c r="N21" s="580"/>
      <c r="O21" s="580"/>
      <c r="P21" s="580"/>
      <c r="Q21" s="580"/>
      <c r="R21" s="580"/>
      <c r="S21" s="580"/>
      <c r="T21" s="581"/>
      <c r="U21" s="76"/>
      <c r="V21" s="76"/>
      <c r="W21" s="76"/>
      <c r="X21" s="80"/>
      <c r="Y21" s="80"/>
      <c r="Z21" s="80"/>
      <c r="AA21" s="80"/>
      <c r="AB21" s="247"/>
    </row>
    <row r="22" spans="1:28" s="246" customFormat="1" ht="10.5" customHeight="1">
      <c r="A22" s="250"/>
      <c r="B22" s="485"/>
      <c r="C22" s="485"/>
      <c r="D22" s="485"/>
      <c r="E22" s="485"/>
      <c r="F22" s="485"/>
      <c r="G22" s="599" t="s">
        <v>43</v>
      </c>
      <c r="H22" s="599"/>
      <c r="I22" s="599"/>
      <c r="J22" s="599"/>
      <c r="K22" s="599"/>
      <c r="L22" s="599"/>
      <c r="M22" s="599"/>
      <c r="N22" s="599"/>
      <c r="O22" s="599"/>
      <c r="P22" s="599"/>
      <c r="Q22" s="599"/>
      <c r="R22" s="599"/>
      <c r="S22" s="599"/>
      <c r="T22" s="76"/>
      <c r="U22" s="76"/>
      <c r="V22" s="76"/>
      <c r="W22" s="76"/>
      <c r="X22" s="80"/>
      <c r="Y22" s="80"/>
      <c r="Z22" s="80"/>
      <c r="AA22" s="80"/>
      <c r="AB22" s="247"/>
    </row>
    <row r="23" spans="1:28" s="246" customFormat="1" ht="17.25" customHeight="1">
      <c r="A23" s="250"/>
      <c r="B23" s="485"/>
      <c r="C23" s="485"/>
      <c r="D23" s="485"/>
      <c r="E23" s="485"/>
      <c r="F23" s="485"/>
      <c r="G23" s="579"/>
      <c r="H23" s="580"/>
      <c r="I23" s="580"/>
      <c r="J23" s="580"/>
      <c r="K23" s="580"/>
      <c r="L23" s="580"/>
      <c r="M23" s="580"/>
      <c r="N23" s="580"/>
      <c r="O23" s="580"/>
      <c r="P23" s="580"/>
      <c r="Q23" s="580"/>
      <c r="R23" s="580"/>
      <c r="S23" s="580"/>
      <c r="T23" s="581"/>
      <c r="U23" s="76"/>
      <c r="V23" s="76"/>
      <c r="W23" s="76"/>
      <c r="X23" s="80"/>
      <c r="Y23" s="80"/>
      <c r="Z23" s="80"/>
      <c r="AA23" s="80"/>
      <c r="AB23" s="247"/>
    </row>
    <row r="24" spans="1:28" s="246" customFormat="1" ht="12.75" customHeight="1">
      <c r="A24" s="250"/>
      <c r="B24" s="263"/>
      <c r="C24" s="263"/>
      <c r="D24" s="263"/>
      <c r="E24" s="263"/>
      <c r="F24" s="263"/>
      <c r="G24" s="613" t="s">
        <v>30</v>
      </c>
      <c r="H24" s="613"/>
      <c r="I24" s="613"/>
      <c r="J24" s="613"/>
      <c r="K24" s="613"/>
      <c r="L24" s="613"/>
      <c r="M24" s="613"/>
      <c r="N24" s="613"/>
      <c r="O24" s="613"/>
      <c r="P24" s="613"/>
      <c r="Q24" s="613"/>
      <c r="R24" s="613"/>
      <c r="S24" s="613"/>
      <c r="T24" s="577"/>
      <c r="U24" s="578"/>
      <c r="V24" s="578"/>
      <c r="W24" s="578"/>
      <c r="X24" s="80"/>
      <c r="Y24" s="80"/>
      <c r="Z24" s="80"/>
      <c r="AA24" s="80"/>
      <c r="AB24" s="247"/>
    </row>
    <row r="25" spans="1:28" s="246" customFormat="1" ht="12.75" customHeight="1">
      <c r="A25" s="250"/>
      <c r="B25" s="80"/>
      <c r="C25" s="80"/>
      <c r="D25" s="80"/>
      <c r="E25" s="80"/>
      <c r="F25" s="80"/>
      <c r="G25" s="80"/>
      <c r="H25" s="80"/>
      <c r="I25" s="565"/>
      <c r="J25" s="565"/>
      <c r="K25" s="565"/>
      <c r="L25" s="565"/>
      <c r="M25" s="565"/>
      <c r="N25" s="565"/>
      <c r="O25" s="565"/>
      <c r="P25" s="565"/>
      <c r="Q25" s="565"/>
      <c r="R25" s="565"/>
      <c r="S25" s="565"/>
      <c r="T25" s="80"/>
      <c r="U25" s="264"/>
      <c r="V25" s="80"/>
      <c r="W25" s="80"/>
      <c r="X25" s="80"/>
      <c r="Y25" s="80"/>
      <c r="Z25" s="80"/>
      <c r="AA25" s="80"/>
      <c r="AB25" s="247"/>
    </row>
    <row r="26" spans="1:28" s="246" customFormat="1" ht="4.5" customHeight="1">
      <c r="A26" s="250"/>
      <c r="B26" s="80"/>
      <c r="C26" s="80"/>
      <c r="D26" s="80"/>
      <c r="E26" s="80"/>
      <c r="F26" s="80"/>
      <c r="G26" s="80"/>
      <c r="H26" s="80"/>
      <c r="I26" s="80"/>
      <c r="J26" s="80"/>
      <c r="K26" s="80"/>
      <c r="L26" s="80"/>
      <c r="M26" s="80"/>
      <c r="N26" s="80"/>
      <c r="O26" s="80"/>
      <c r="P26" s="80"/>
      <c r="Q26" s="80"/>
      <c r="R26" s="265"/>
      <c r="S26" s="80"/>
      <c r="T26" s="80"/>
      <c r="U26" s="80"/>
      <c r="V26" s="80"/>
      <c r="W26" s="80"/>
      <c r="X26" s="80"/>
      <c r="Y26" s="80"/>
      <c r="Z26" s="80"/>
      <c r="AA26" s="80"/>
      <c r="AB26" s="247"/>
    </row>
    <row r="27" spans="1:28" s="246" customFormat="1" ht="26.25" customHeight="1">
      <c r="A27" s="250"/>
      <c r="B27" s="576" t="s">
        <v>39</v>
      </c>
      <c r="C27" s="576"/>
      <c r="D27" s="576"/>
      <c r="E27" s="576"/>
      <c r="F27" s="576"/>
      <c r="G27" s="266"/>
      <c r="H27" s="248"/>
      <c r="I27" s="248"/>
      <c r="J27" s="267"/>
      <c r="K27" s="267"/>
      <c r="L27" s="267"/>
      <c r="M27" s="267"/>
      <c r="N27" s="267"/>
      <c r="O27" s="267"/>
      <c r="P27" s="248"/>
      <c r="Q27" s="248"/>
      <c r="R27" s="268"/>
      <c r="S27" s="268"/>
      <c r="T27" s="268"/>
      <c r="U27" s="268"/>
      <c r="V27" s="80"/>
      <c r="W27" s="266"/>
      <c r="X27" s="248"/>
      <c r="Y27" s="248"/>
      <c r="Z27" s="248"/>
      <c r="AA27" s="248"/>
      <c r="AB27" s="247"/>
    </row>
    <row r="28" spans="1:28" s="246" customFormat="1" ht="10.5" customHeight="1">
      <c r="A28" s="250"/>
      <c r="B28" s="80"/>
      <c r="C28" s="80"/>
      <c r="D28" s="80"/>
      <c r="E28" s="80"/>
      <c r="F28" s="80"/>
      <c r="G28" s="80"/>
      <c r="H28" s="178"/>
      <c r="I28" s="178"/>
      <c r="J28" s="178"/>
      <c r="K28" s="178"/>
      <c r="L28" s="178"/>
      <c r="M28" s="178"/>
      <c r="N28" s="178"/>
      <c r="O28" s="178"/>
      <c r="P28" s="178"/>
      <c r="Q28" s="178"/>
      <c r="R28" s="80"/>
      <c r="S28" s="80"/>
      <c r="T28" s="80"/>
      <c r="U28" s="80"/>
      <c r="V28" s="80"/>
      <c r="W28" s="594" t="s">
        <v>40</v>
      </c>
      <c r="X28" s="594"/>
      <c r="Y28" s="594"/>
      <c r="Z28" s="594"/>
      <c r="AA28" s="594"/>
      <c r="AB28" s="247"/>
    </row>
    <row r="29" spans="1:28" s="246" customFormat="1" ht="26.25" customHeight="1">
      <c r="A29" s="250"/>
      <c r="B29" s="590" t="s">
        <v>38</v>
      </c>
      <c r="C29" s="590"/>
      <c r="D29" s="590"/>
      <c r="E29" s="590"/>
      <c r="F29" s="590"/>
      <c r="G29" s="80"/>
      <c r="H29" s="248"/>
      <c r="I29" s="248"/>
      <c r="J29" s="248"/>
      <c r="K29" s="178"/>
      <c r="L29" s="248"/>
      <c r="M29" s="248"/>
      <c r="N29" s="248"/>
      <c r="O29" s="248"/>
      <c r="P29" s="248"/>
      <c r="Q29" s="248"/>
      <c r="R29" s="80"/>
      <c r="S29" s="80"/>
      <c r="T29" s="80"/>
      <c r="U29" s="80"/>
      <c r="V29" s="80"/>
      <c r="W29" s="268"/>
      <c r="X29" s="268"/>
      <c r="Y29" s="268"/>
      <c r="Z29" s="268"/>
      <c r="AA29" s="80"/>
      <c r="AB29" s="247"/>
    </row>
    <row r="30" spans="1:28" s="246" customFormat="1" ht="4.5" customHeight="1">
      <c r="A30" s="250"/>
      <c r="B30" s="250"/>
      <c r="C30" s="250"/>
      <c r="D30" s="250"/>
      <c r="E30" s="250"/>
      <c r="F30" s="250"/>
      <c r="G30" s="250"/>
      <c r="H30" s="269"/>
      <c r="I30" s="269"/>
      <c r="J30" s="269"/>
      <c r="K30" s="269"/>
      <c r="L30" s="269"/>
      <c r="M30" s="269"/>
      <c r="N30" s="269"/>
      <c r="O30" s="269"/>
      <c r="P30" s="269"/>
      <c r="Q30" s="269"/>
      <c r="R30" s="250"/>
      <c r="S30" s="250"/>
      <c r="T30" s="250"/>
      <c r="U30" s="250"/>
      <c r="V30" s="250"/>
      <c r="W30" s="250"/>
      <c r="X30" s="250"/>
      <c r="Y30" s="250"/>
      <c r="Z30" s="250"/>
      <c r="AA30" s="250"/>
      <c r="AB30" s="247"/>
    </row>
    <row r="31" spans="1:28" s="246" customFormat="1" ht="25.5" customHeight="1">
      <c r="A31" s="250"/>
      <c r="B31" s="576" t="s">
        <v>35</v>
      </c>
      <c r="C31" s="576"/>
      <c r="D31" s="576"/>
      <c r="E31" s="576"/>
      <c r="F31" s="576"/>
      <c r="G31" s="250"/>
      <c r="H31" s="267"/>
      <c r="I31" s="267"/>
      <c r="J31" s="267"/>
      <c r="K31" s="267"/>
      <c r="L31" s="267"/>
      <c r="M31" s="267"/>
      <c r="N31" s="267"/>
      <c r="O31" s="267"/>
      <c r="P31" s="267"/>
      <c r="Q31" s="267"/>
      <c r="R31" s="268"/>
      <c r="S31" s="268"/>
      <c r="T31" s="268"/>
      <c r="U31" s="268"/>
      <c r="V31" s="250"/>
      <c r="W31" s="250"/>
      <c r="X31" s="250"/>
      <c r="Y31" s="250"/>
      <c r="Z31" s="250"/>
      <c r="AA31" s="250"/>
      <c r="AB31" s="247"/>
    </row>
    <row r="32" spans="1:28" s="246" customFormat="1" ht="5.25" customHeight="1">
      <c r="A32" s="250"/>
      <c r="B32" s="270"/>
      <c r="C32" s="271"/>
      <c r="D32" s="271"/>
      <c r="E32" s="271"/>
      <c r="F32" s="271"/>
      <c r="G32" s="250"/>
      <c r="H32" s="250"/>
      <c r="I32" s="250"/>
      <c r="J32" s="250"/>
      <c r="K32" s="250"/>
      <c r="L32" s="250"/>
      <c r="M32" s="250"/>
      <c r="N32" s="250"/>
      <c r="O32" s="250"/>
      <c r="P32" s="250"/>
      <c r="Q32" s="250"/>
      <c r="R32" s="250"/>
      <c r="S32" s="250"/>
      <c r="T32" s="250"/>
      <c r="U32" s="250"/>
      <c r="V32" s="250"/>
      <c r="W32" s="250"/>
      <c r="X32" s="250"/>
      <c r="Y32" s="250"/>
      <c r="Z32" s="250"/>
      <c r="AA32" s="250"/>
      <c r="AB32" s="247"/>
    </row>
    <row r="33" spans="1:28" s="246" customFormat="1" ht="15.75" customHeight="1">
      <c r="A33" s="250"/>
      <c r="B33" s="576" t="s">
        <v>37</v>
      </c>
      <c r="C33" s="576"/>
      <c r="D33" s="576"/>
      <c r="E33" s="576"/>
      <c r="F33" s="576"/>
      <c r="G33" s="587"/>
      <c r="H33" s="588"/>
      <c r="I33" s="588"/>
      <c r="J33" s="588"/>
      <c r="K33" s="588"/>
      <c r="L33" s="588"/>
      <c r="M33" s="588"/>
      <c r="N33" s="588"/>
      <c r="O33" s="588"/>
      <c r="P33" s="588"/>
      <c r="Q33" s="588"/>
      <c r="R33" s="588"/>
      <c r="S33" s="588"/>
      <c r="T33" s="589"/>
      <c r="U33" s="250"/>
      <c r="V33" s="250"/>
      <c r="W33" s="250"/>
      <c r="X33" s="250"/>
      <c r="Y33" s="250"/>
      <c r="Z33" s="250"/>
      <c r="AA33" s="250"/>
      <c r="AB33" s="247"/>
    </row>
    <row r="34" spans="1:28" s="246" customFormat="1" ht="12.75" customHeight="1">
      <c r="A34" s="255"/>
      <c r="B34" s="255"/>
      <c r="C34" s="255"/>
      <c r="D34" s="255"/>
      <c r="E34" s="255"/>
      <c r="F34" s="255"/>
      <c r="G34" s="586"/>
      <c r="H34" s="586"/>
      <c r="I34" s="586"/>
      <c r="J34" s="586"/>
      <c r="K34" s="586"/>
      <c r="L34" s="586"/>
      <c r="M34" s="586"/>
      <c r="N34" s="586"/>
      <c r="O34" s="586"/>
      <c r="P34" s="586"/>
      <c r="Q34" s="586"/>
      <c r="R34" s="586"/>
      <c r="S34" s="586"/>
      <c r="T34" s="586"/>
      <c r="U34" s="586"/>
      <c r="V34" s="586"/>
      <c r="W34" s="586"/>
      <c r="X34" s="586"/>
      <c r="Y34" s="586"/>
      <c r="Z34" s="586"/>
      <c r="AA34" s="586"/>
      <c r="AB34" s="256"/>
    </row>
    <row r="35" spans="1:28" s="246" customFormat="1" ht="14.25" customHeight="1">
      <c r="A35" s="582" t="s">
        <v>6</v>
      </c>
      <c r="B35" s="584" t="s">
        <v>50</v>
      </c>
      <c r="C35" s="584"/>
      <c r="D35" s="584"/>
      <c r="E35" s="584"/>
      <c r="F35" s="584"/>
      <c r="G35" s="80"/>
      <c r="H35" s="616" t="s">
        <v>51</v>
      </c>
      <c r="I35" s="616"/>
      <c r="J35" s="616"/>
      <c r="K35" s="616"/>
      <c r="L35" s="616"/>
      <c r="M35" s="616"/>
      <c r="N35" s="616"/>
      <c r="O35" s="615" t="s">
        <v>49</v>
      </c>
      <c r="P35" s="615"/>
      <c r="Q35" s="615"/>
      <c r="R35" s="615"/>
      <c r="S35" s="615"/>
      <c r="T35" s="615"/>
      <c r="U35" s="615"/>
      <c r="V35" s="80"/>
      <c r="W35" s="80"/>
      <c r="X35" s="272"/>
      <c r="Y35" s="272"/>
      <c r="Z35" s="272"/>
      <c r="AA35" s="80"/>
      <c r="AB35" s="247"/>
    </row>
    <row r="36" spans="1:28" s="246" customFormat="1" ht="9.75" customHeight="1">
      <c r="A36" s="582"/>
      <c r="B36" s="273"/>
      <c r="C36" s="273"/>
      <c r="D36" s="273"/>
      <c r="E36" s="273"/>
      <c r="F36" s="273"/>
      <c r="G36" s="80"/>
      <c r="H36" s="617"/>
      <c r="I36" s="617"/>
      <c r="J36" s="617"/>
      <c r="K36" s="617"/>
      <c r="L36" s="617"/>
      <c r="M36" s="617"/>
      <c r="N36" s="617"/>
      <c r="O36" s="274"/>
      <c r="P36" s="275"/>
      <c r="Q36" s="559"/>
      <c r="R36" s="560"/>
      <c r="S36" s="561"/>
      <c r="T36" s="276"/>
      <c r="U36" s="276"/>
      <c r="V36" s="80"/>
      <c r="W36" s="80"/>
      <c r="X36" s="610"/>
      <c r="Y36" s="610"/>
      <c r="Z36" s="610"/>
      <c r="AA36" s="610"/>
      <c r="AB36" s="247"/>
    </row>
    <row r="37" spans="1:30" s="246" customFormat="1" ht="15.75" customHeight="1">
      <c r="A37" s="582"/>
      <c r="B37" s="585" t="s">
        <v>74</v>
      </c>
      <c r="C37" s="585"/>
      <c r="D37" s="585"/>
      <c r="E37" s="585"/>
      <c r="F37" s="585"/>
      <c r="G37" s="80"/>
      <c r="H37" s="617"/>
      <c r="I37" s="617"/>
      <c r="J37" s="617"/>
      <c r="K37" s="617"/>
      <c r="L37" s="617"/>
      <c r="M37" s="617"/>
      <c r="N37" s="617"/>
      <c r="O37" s="80"/>
      <c r="P37" s="277"/>
      <c r="Q37" s="562"/>
      <c r="R37" s="563"/>
      <c r="S37" s="563"/>
      <c r="T37" s="278"/>
      <c r="U37" s="80"/>
      <c r="V37" s="264"/>
      <c r="W37" s="80"/>
      <c r="X37" s="611"/>
      <c r="Y37" s="611"/>
      <c r="Z37" s="611"/>
      <c r="AA37" s="611"/>
      <c r="AB37" s="247"/>
      <c r="AC37" s="279"/>
      <c r="AD37" s="279"/>
    </row>
    <row r="38" spans="1:28" s="246" customFormat="1" ht="12.75" customHeight="1">
      <c r="A38" s="582"/>
      <c r="B38" s="585"/>
      <c r="C38" s="585"/>
      <c r="D38" s="585"/>
      <c r="E38" s="585"/>
      <c r="F38" s="585"/>
      <c r="G38" s="80"/>
      <c r="H38" s="617"/>
      <c r="I38" s="617"/>
      <c r="J38" s="617"/>
      <c r="K38" s="617"/>
      <c r="L38" s="617"/>
      <c r="M38" s="617"/>
      <c r="N38" s="617"/>
      <c r="O38" s="80"/>
      <c r="P38" s="280"/>
      <c r="Q38" s="280"/>
      <c r="R38" s="80"/>
      <c r="S38" s="80"/>
      <c r="T38" s="80"/>
      <c r="U38" s="80"/>
      <c r="V38" s="80"/>
      <c r="W38" s="80"/>
      <c r="X38" s="558" t="s">
        <v>70</v>
      </c>
      <c r="Y38" s="558"/>
      <c r="Z38" s="558"/>
      <c r="AA38" s="558"/>
      <c r="AB38" s="247"/>
    </row>
    <row r="39" spans="1:28" s="246" customFormat="1" ht="12.75" customHeight="1">
      <c r="A39" s="582"/>
      <c r="B39" s="585"/>
      <c r="C39" s="585"/>
      <c r="D39" s="585"/>
      <c r="E39" s="585"/>
      <c r="F39" s="585"/>
      <c r="G39" s="80"/>
      <c r="H39" s="281"/>
      <c r="I39" s="281"/>
      <c r="J39" s="281"/>
      <c r="K39" s="281"/>
      <c r="L39" s="281"/>
      <c r="M39" s="80"/>
      <c r="N39" s="80"/>
      <c r="O39" s="80"/>
      <c r="P39" s="280"/>
      <c r="Q39" s="559"/>
      <c r="R39" s="560"/>
      <c r="S39" s="561"/>
      <c r="T39" s="80"/>
      <c r="U39" s="80"/>
      <c r="V39" s="549">
        <f>IF(AND(LEN(G49)&gt;0,LEN(Q39)&lt;1),"SeavseT ucxoeli piri/ebis wili","")</f>
      </c>
      <c r="W39" s="549"/>
      <c r="X39" s="549"/>
      <c r="Y39" s="549"/>
      <c r="Z39" s="549"/>
      <c r="AA39" s="549"/>
      <c r="AB39" s="612"/>
    </row>
    <row r="40" spans="1:28" s="246" customFormat="1" ht="13.5" customHeight="1">
      <c r="A40" s="582"/>
      <c r="B40" s="585"/>
      <c r="C40" s="585"/>
      <c r="D40" s="585"/>
      <c r="E40" s="585"/>
      <c r="F40" s="585"/>
      <c r="G40" s="80"/>
      <c r="H40" s="614" t="s">
        <v>52</v>
      </c>
      <c r="I40" s="614"/>
      <c r="J40" s="614"/>
      <c r="K40" s="614"/>
      <c r="L40" s="614"/>
      <c r="M40" s="614"/>
      <c r="N40" s="614"/>
      <c r="O40" s="614"/>
      <c r="P40" s="277"/>
      <c r="Q40" s="562"/>
      <c r="R40" s="563"/>
      <c r="S40" s="564"/>
      <c r="T40" s="278"/>
      <c r="U40" s="80"/>
      <c r="V40" s="549"/>
      <c r="W40" s="549"/>
      <c r="X40" s="549"/>
      <c r="Y40" s="549"/>
      <c r="Z40" s="549"/>
      <c r="AA40" s="549"/>
      <c r="AB40" s="612"/>
    </row>
    <row r="41" spans="1:28" s="246" customFormat="1" ht="11.25" customHeight="1">
      <c r="A41" s="582"/>
      <c r="B41" s="282"/>
      <c r="C41" s="261"/>
      <c r="D41" s="261"/>
      <c r="E41" s="261"/>
      <c r="F41" s="261"/>
      <c r="G41" s="80"/>
      <c r="H41" s="614"/>
      <c r="I41" s="614"/>
      <c r="J41" s="614"/>
      <c r="K41" s="614"/>
      <c r="L41" s="614"/>
      <c r="M41" s="614"/>
      <c r="N41" s="614"/>
      <c r="O41" s="614"/>
      <c r="P41" s="280"/>
      <c r="Q41" s="280"/>
      <c r="R41" s="80"/>
      <c r="S41" s="80"/>
      <c r="T41" s="80"/>
      <c r="U41" s="80"/>
      <c r="V41" s="283"/>
      <c r="W41" s="283"/>
      <c r="X41" s="283"/>
      <c r="Y41" s="283"/>
      <c r="Z41" s="283"/>
      <c r="AA41" s="283"/>
      <c r="AB41" s="284"/>
    </row>
    <row r="42" spans="1:28" s="246" customFormat="1" ht="9.75" customHeight="1">
      <c r="A42" s="582"/>
      <c r="B42" s="282"/>
      <c r="C42" s="261"/>
      <c r="D42" s="261"/>
      <c r="E42" s="261"/>
      <c r="F42" s="261"/>
      <c r="G42" s="80"/>
      <c r="H42" s="285"/>
      <c r="I42" s="285"/>
      <c r="J42" s="285"/>
      <c r="K42" s="285"/>
      <c r="L42" s="285"/>
      <c r="M42" s="285"/>
      <c r="N42" s="285"/>
      <c r="O42" s="285"/>
      <c r="P42" s="280"/>
      <c r="Q42" s="559"/>
      <c r="R42" s="560"/>
      <c r="S42" s="561"/>
      <c r="T42" s="80"/>
      <c r="U42" s="80"/>
      <c r="V42" s="283"/>
      <c r="W42" s="283"/>
      <c r="X42" s="283"/>
      <c r="Y42" s="283"/>
      <c r="Z42" s="283"/>
      <c r="AA42" s="283"/>
      <c r="AB42" s="284"/>
    </row>
    <row r="43" spans="1:28" s="246" customFormat="1" ht="13.5" customHeight="1">
      <c r="A43" s="582"/>
      <c r="B43" s="566"/>
      <c r="C43" s="567"/>
      <c r="D43" s="567"/>
      <c r="E43" s="567"/>
      <c r="F43" s="567"/>
      <c r="G43" s="80"/>
      <c r="H43" s="568" t="s">
        <v>54</v>
      </c>
      <c r="I43" s="568"/>
      <c r="J43" s="568"/>
      <c r="K43" s="272"/>
      <c r="L43" s="80"/>
      <c r="M43" s="80"/>
      <c r="N43" s="80"/>
      <c r="O43" s="80"/>
      <c r="P43" s="277"/>
      <c r="Q43" s="562"/>
      <c r="R43" s="563"/>
      <c r="S43" s="564"/>
      <c r="T43" s="278"/>
      <c r="U43" s="80"/>
      <c r="V43" s="80"/>
      <c r="W43" s="80"/>
      <c r="X43" s="80"/>
      <c r="Y43" s="80"/>
      <c r="Z43" s="80"/>
      <c r="AA43" s="80"/>
      <c r="AB43" s="247"/>
    </row>
    <row r="44" spans="1:28" s="246" customFormat="1" ht="9.75" customHeight="1">
      <c r="A44" s="582"/>
      <c r="B44" s="567"/>
      <c r="C44" s="567"/>
      <c r="D44" s="567"/>
      <c r="E44" s="567"/>
      <c r="F44" s="567"/>
      <c r="G44" s="286"/>
      <c r="H44" s="80"/>
      <c r="I44" s="80"/>
      <c r="J44" s="80"/>
      <c r="K44" s="80"/>
      <c r="L44" s="80"/>
      <c r="M44" s="80"/>
      <c r="N44" s="80"/>
      <c r="O44" s="80"/>
      <c r="P44" s="80"/>
      <c r="Q44" s="80"/>
      <c r="R44" s="80"/>
      <c r="S44" s="80"/>
      <c r="T44" s="80"/>
      <c r="U44" s="80"/>
      <c r="V44" s="80"/>
      <c r="W44" s="80"/>
      <c r="X44" s="80"/>
      <c r="Y44" s="80"/>
      <c r="Z44" s="80"/>
      <c r="AA44" s="80"/>
      <c r="AB44" s="247"/>
    </row>
    <row r="45" spans="1:28" s="246" customFormat="1" ht="10.5" customHeight="1">
      <c r="A45" s="582"/>
      <c r="B45" s="287"/>
      <c r="C45" s="287"/>
      <c r="D45" s="287"/>
      <c r="E45" s="287"/>
      <c r="F45" s="287"/>
      <c r="G45" s="286"/>
      <c r="H45" s="80"/>
      <c r="I45" s="80"/>
      <c r="J45" s="80"/>
      <c r="K45" s="80"/>
      <c r="L45" s="80"/>
      <c r="M45" s="80"/>
      <c r="N45" s="80"/>
      <c r="O45" s="80"/>
      <c r="P45" s="80"/>
      <c r="Q45" s="559"/>
      <c r="R45" s="560"/>
      <c r="S45" s="561"/>
      <c r="T45" s="80"/>
      <c r="U45" s="80"/>
      <c r="V45" s="80"/>
      <c r="W45" s="80"/>
      <c r="X45" s="80"/>
      <c r="Y45" s="80"/>
      <c r="Z45" s="80"/>
      <c r="AA45" s="80"/>
      <c r="AB45" s="247"/>
    </row>
    <row r="46" spans="1:28" s="246" customFormat="1" ht="15" customHeight="1">
      <c r="A46" s="582"/>
      <c r="B46" s="288"/>
      <c r="C46" s="288"/>
      <c r="D46" s="288"/>
      <c r="E46" s="288"/>
      <c r="F46" s="288"/>
      <c r="G46" s="282"/>
      <c r="H46" s="289" t="s">
        <v>53</v>
      </c>
      <c r="I46" s="290"/>
      <c r="J46" s="290"/>
      <c r="K46" s="290"/>
      <c r="L46" s="80"/>
      <c r="M46" s="80"/>
      <c r="N46" s="80"/>
      <c r="O46" s="80"/>
      <c r="P46" s="277"/>
      <c r="Q46" s="562"/>
      <c r="R46" s="563"/>
      <c r="S46" s="564"/>
      <c r="T46" s="278"/>
      <c r="U46" s="80"/>
      <c r="V46" s="80"/>
      <c r="W46" s="80"/>
      <c r="X46" s="80"/>
      <c r="Y46" s="80"/>
      <c r="Z46" s="80"/>
      <c r="AA46" s="80"/>
      <c r="AB46" s="247"/>
    </row>
    <row r="47" spans="1:28" s="246" customFormat="1" ht="13.5" customHeight="1">
      <c r="A47" s="582"/>
      <c r="B47" s="288"/>
      <c r="C47" s="288"/>
      <c r="D47" s="288"/>
      <c r="E47" s="288"/>
      <c r="F47" s="288"/>
      <c r="G47" s="286"/>
      <c r="H47" s="291"/>
      <c r="I47" s="291"/>
      <c r="J47" s="565"/>
      <c r="K47" s="565"/>
      <c r="L47" s="565"/>
      <c r="M47" s="565"/>
      <c r="N47" s="565"/>
      <c r="O47" s="565"/>
      <c r="P47" s="565"/>
      <c r="Q47" s="565"/>
      <c r="R47" s="565"/>
      <c r="S47" s="565"/>
      <c r="T47" s="565"/>
      <c r="U47" s="80"/>
      <c r="V47" s="80"/>
      <c r="W47" s="80"/>
      <c r="X47" s="80"/>
      <c r="Y47" s="80"/>
      <c r="Z47" s="80"/>
      <c r="AA47" s="80"/>
      <c r="AB47" s="247"/>
    </row>
    <row r="48" spans="1:28" s="246" customFormat="1" ht="15" customHeight="1">
      <c r="A48" s="582"/>
      <c r="B48" s="288"/>
      <c r="C48" s="288"/>
      <c r="D48" s="288"/>
      <c r="E48" s="288"/>
      <c r="F48" s="288"/>
      <c r="G48" s="286"/>
      <c r="H48" s="291"/>
      <c r="I48" s="291"/>
      <c r="J48" s="575"/>
      <c r="K48" s="575"/>
      <c r="L48" s="575"/>
      <c r="M48" s="575"/>
      <c r="N48" s="575"/>
      <c r="O48" s="575"/>
      <c r="P48" s="575"/>
      <c r="Q48" s="575"/>
      <c r="R48" s="575"/>
      <c r="S48" s="575"/>
      <c r="T48" s="575"/>
      <c r="U48" s="575"/>
      <c r="V48" s="575"/>
      <c r="W48" s="575"/>
      <c r="X48" s="575"/>
      <c r="Y48" s="80"/>
      <c r="Z48" s="80"/>
      <c r="AA48" s="80"/>
      <c r="AB48" s="247"/>
    </row>
    <row r="49" spans="1:28" s="246" customFormat="1" ht="19.5" customHeight="1">
      <c r="A49" s="582"/>
      <c r="B49" s="569" t="s">
        <v>395</v>
      </c>
      <c r="C49" s="569"/>
      <c r="D49" s="569"/>
      <c r="E49" s="569"/>
      <c r="F49" s="569"/>
      <c r="G49" s="572"/>
      <c r="H49" s="573"/>
      <c r="I49" s="573"/>
      <c r="J49" s="573"/>
      <c r="K49" s="573"/>
      <c r="L49" s="573"/>
      <c r="M49" s="573"/>
      <c r="N49" s="573"/>
      <c r="O49" s="573"/>
      <c r="P49" s="573"/>
      <c r="Q49" s="573"/>
      <c r="R49" s="573"/>
      <c r="S49" s="573"/>
      <c r="T49" s="573"/>
      <c r="U49" s="573"/>
      <c r="V49" s="573"/>
      <c r="W49" s="573"/>
      <c r="X49" s="573"/>
      <c r="Y49" s="573"/>
      <c r="Z49" s="574"/>
      <c r="AA49" s="80"/>
      <c r="AB49" s="247"/>
    </row>
    <row r="50" spans="1:28" s="246" customFormat="1" ht="11.25" customHeight="1">
      <c r="A50" s="583"/>
      <c r="B50" s="570"/>
      <c r="C50" s="570"/>
      <c r="D50" s="570"/>
      <c r="E50" s="570"/>
      <c r="F50" s="570"/>
      <c r="G50" s="292"/>
      <c r="H50" s="292"/>
      <c r="I50" s="292"/>
      <c r="J50" s="571">
        <f>IF(AND(LEN(Q39)&gt;0,LEN(G49)&lt;3),"SeavseT damfuZnebeli qveyana","")</f>
      </c>
      <c r="K50" s="571"/>
      <c r="L50" s="571"/>
      <c r="M50" s="571"/>
      <c r="N50" s="571"/>
      <c r="O50" s="571"/>
      <c r="P50" s="571"/>
      <c r="Q50" s="571"/>
      <c r="R50" s="571"/>
      <c r="S50" s="571"/>
      <c r="T50" s="292"/>
      <c r="U50" s="292"/>
      <c r="V50" s="292"/>
      <c r="W50" s="292"/>
      <c r="X50" s="292"/>
      <c r="Y50" s="292"/>
      <c r="Z50" s="292"/>
      <c r="AA50" s="293"/>
      <c r="AB50" s="256"/>
    </row>
    <row r="51" spans="1:28" s="246" customFormat="1" ht="9.75" customHeight="1">
      <c r="A51" s="294"/>
      <c r="B51" s="294"/>
      <c r="C51" s="294"/>
      <c r="D51" s="294"/>
      <c r="E51" s="294"/>
      <c r="F51" s="294"/>
      <c r="G51" s="294"/>
      <c r="H51" s="294"/>
      <c r="I51" s="294"/>
      <c r="J51" s="294"/>
      <c r="K51" s="294"/>
      <c r="L51" s="294"/>
      <c r="M51" s="294"/>
      <c r="N51" s="294"/>
      <c r="O51" s="294"/>
      <c r="P51" s="294"/>
      <c r="Q51" s="294"/>
      <c r="R51" s="294"/>
      <c r="S51" s="294"/>
      <c r="T51" s="294"/>
      <c r="U51" s="250"/>
      <c r="V51" s="558" t="s">
        <v>69</v>
      </c>
      <c r="W51" s="558"/>
      <c r="X51" s="558"/>
      <c r="Y51" s="558"/>
      <c r="Z51" s="558"/>
      <c r="AA51" s="250"/>
      <c r="AB51" s="247"/>
    </row>
    <row r="52" spans="1:28" s="246" customFormat="1" ht="27.75" customHeight="1">
      <c r="A52" s="549" t="s">
        <v>7</v>
      </c>
      <c r="B52" s="545" t="s">
        <v>396</v>
      </c>
      <c r="C52" s="545"/>
      <c r="D52" s="545"/>
      <c r="E52" s="545"/>
      <c r="F52" s="545"/>
      <c r="G52" s="551">
        <v>1</v>
      </c>
      <c r="H52" s="552"/>
      <c r="I52" s="553"/>
      <c r="J52" s="554"/>
      <c r="K52" s="554"/>
      <c r="L52" s="554"/>
      <c r="M52" s="554"/>
      <c r="N52" s="554"/>
      <c r="O52" s="554"/>
      <c r="P52" s="554"/>
      <c r="Q52" s="554"/>
      <c r="R52" s="554"/>
      <c r="S52" s="554"/>
      <c r="T52" s="555"/>
      <c r="U52" s="250"/>
      <c r="V52" s="546"/>
      <c r="W52" s="547"/>
      <c r="X52" s="295"/>
      <c r="Y52" s="295"/>
      <c r="Z52" s="295"/>
      <c r="AA52" s="296" t="s">
        <v>45</v>
      </c>
      <c r="AB52" s="247"/>
    </row>
    <row r="53" spans="1:28" s="246" customFormat="1" ht="5.25" customHeight="1">
      <c r="A53" s="549"/>
      <c r="B53" s="545"/>
      <c r="C53" s="545"/>
      <c r="D53" s="545"/>
      <c r="E53" s="545"/>
      <c r="F53" s="545"/>
      <c r="G53" s="80"/>
      <c r="H53" s="80"/>
      <c r="I53" s="80"/>
      <c r="J53" s="297"/>
      <c r="K53" s="297"/>
      <c r="L53" s="297"/>
      <c r="M53" s="297"/>
      <c r="N53" s="297"/>
      <c r="O53" s="297"/>
      <c r="P53" s="297"/>
      <c r="Q53" s="297"/>
      <c r="R53" s="297"/>
      <c r="S53" s="297"/>
      <c r="T53" s="297"/>
      <c r="U53" s="250"/>
      <c r="V53" s="250"/>
      <c r="W53" s="250"/>
      <c r="X53" s="250"/>
      <c r="Y53" s="250"/>
      <c r="Z53" s="250"/>
      <c r="AA53" s="76"/>
      <c r="AB53" s="247"/>
    </row>
    <row r="54" spans="1:28" s="246" customFormat="1" ht="23.25" customHeight="1">
      <c r="A54" s="549"/>
      <c r="B54" s="545"/>
      <c r="C54" s="545"/>
      <c r="D54" s="545"/>
      <c r="E54" s="545"/>
      <c r="F54" s="545"/>
      <c r="G54" s="551">
        <v>2</v>
      </c>
      <c r="H54" s="552"/>
      <c r="I54" s="553"/>
      <c r="J54" s="554"/>
      <c r="K54" s="554"/>
      <c r="L54" s="554"/>
      <c r="M54" s="554"/>
      <c r="N54" s="554"/>
      <c r="O54" s="554"/>
      <c r="P54" s="554"/>
      <c r="Q54" s="554"/>
      <c r="R54" s="554"/>
      <c r="S54" s="554"/>
      <c r="T54" s="555"/>
      <c r="U54" s="250"/>
      <c r="V54" s="546"/>
      <c r="W54" s="547"/>
      <c r="X54" s="295"/>
      <c r="Y54" s="295"/>
      <c r="Z54" s="295"/>
      <c r="AA54" s="296" t="s">
        <v>45</v>
      </c>
      <c r="AB54" s="247"/>
    </row>
    <row r="55" spans="1:28" s="246" customFormat="1" ht="3" customHeight="1">
      <c r="A55" s="549"/>
      <c r="B55" s="545"/>
      <c r="C55" s="545"/>
      <c r="D55" s="545"/>
      <c r="E55" s="545"/>
      <c r="F55" s="545"/>
      <c r="G55" s="80"/>
      <c r="H55" s="80"/>
      <c r="I55" s="80"/>
      <c r="J55" s="298"/>
      <c r="K55" s="298"/>
      <c r="L55" s="298"/>
      <c r="M55" s="298"/>
      <c r="N55" s="298"/>
      <c r="O55" s="298"/>
      <c r="P55" s="298"/>
      <c r="Q55" s="298"/>
      <c r="R55" s="298"/>
      <c r="S55" s="298"/>
      <c r="T55" s="298"/>
      <c r="U55" s="250"/>
      <c r="V55" s="250"/>
      <c r="W55" s="250"/>
      <c r="X55" s="250"/>
      <c r="Y55" s="250"/>
      <c r="Z55" s="250"/>
      <c r="AA55" s="76"/>
      <c r="AB55" s="247"/>
    </row>
    <row r="56" spans="1:28" s="246" customFormat="1" ht="25.5" customHeight="1">
      <c r="A56" s="549"/>
      <c r="B56" s="545"/>
      <c r="C56" s="545"/>
      <c r="D56" s="545"/>
      <c r="E56" s="545"/>
      <c r="F56" s="545"/>
      <c r="G56" s="556">
        <v>3</v>
      </c>
      <c r="H56" s="557"/>
      <c r="I56" s="553"/>
      <c r="J56" s="554"/>
      <c r="K56" s="554"/>
      <c r="L56" s="554"/>
      <c r="M56" s="554"/>
      <c r="N56" s="554"/>
      <c r="O56" s="554"/>
      <c r="P56" s="554"/>
      <c r="Q56" s="554"/>
      <c r="R56" s="554"/>
      <c r="S56" s="554"/>
      <c r="T56" s="555"/>
      <c r="U56" s="250"/>
      <c r="V56" s="546"/>
      <c r="W56" s="547"/>
      <c r="X56" s="295"/>
      <c r="Y56" s="295"/>
      <c r="Z56" s="295"/>
      <c r="AA56" s="296" t="s">
        <v>45</v>
      </c>
      <c r="AB56" s="247"/>
    </row>
    <row r="57" spans="1:28" s="246" customFormat="1" ht="5.25" customHeight="1">
      <c r="A57" s="549"/>
      <c r="B57" s="545"/>
      <c r="C57" s="545"/>
      <c r="D57" s="545"/>
      <c r="E57" s="545"/>
      <c r="F57" s="545"/>
      <c r="G57" s="80"/>
      <c r="H57" s="80"/>
      <c r="I57" s="80"/>
      <c r="J57" s="298"/>
      <c r="K57" s="298"/>
      <c r="L57" s="298"/>
      <c r="M57" s="298"/>
      <c r="N57" s="298"/>
      <c r="O57" s="298"/>
      <c r="P57" s="298"/>
      <c r="Q57" s="298"/>
      <c r="R57" s="298"/>
      <c r="S57" s="298"/>
      <c r="T57" s="298"/>
      <c r="U57" s="250"/>
      <c r="V57" s="250"/>
      <c r="W57" s="250"/>
      <c r="X57" s="250"/>
      <c r="Y57" s="250"/>
      <c r="Z57" s="250"/>
      <c r="AA57" s="76"/>
      <c r="AB57" s="247"/>
    </row>
    <row r="58" spans="1:28" s="246" customFormat="1" ht="27" customHeight="1">
      <c r="A58" s="549"/>
      <c r="B58" s="545"/>
      <c r="C58" s="545"/>
      <c r="D58" s="545"/>
      <c r="E58" s="545"/>
      <c r="F58" s="545"/>
      <c r="G58" s="551">
        <v>4</v>
      </c>
      <c r="H58" s="552"/>
      <c r="I58" s="553"/>
      <c r="J58" s="554"/>
      <c r="K58" s="554"/>
      <c r="L58" s="554"/>
      <c r="M58" s="554"/>
      <c r="N58" s="554"/>
      <c r="O58" s="554"/>
      <c r="P58" s="554"/>
      <c r="Q58" s="554"/>
      <c r="R58" s="554"/>
      <c r="S58" s="554"/>
      <c r="T58" s="555"/>
      <c r="U58" s="250"/>
      <c r="V58" s="546"/>
      <c r="W58" s="547"/>
      <c r="X58" s="295"/>
      <c r="Y58" s="295"/>
      <c r="Z58" s="295"/>
      <c r="AA58" s="296" t="s">
        <v>45</v>
      </c>
      <c r="AB58" s="247"/>
    </row>
    <row r="59" spans="1:28" s="246" customFormat="1" ht="13.5" customHeight="1">
      <c r="A59" s="550"/>
      <c r="B59" s="299">
        <v>2</v>
      </c>
      <c r="C59" s="300"/>
      <c r="D59" s="300"/>
      <c r="E59" s="300"/>
      <c r="F59" s="300"/>
      <c r="G59" s="293"/>
      <c r="H59" s="293"/>
      <c r="I59" s="548"/>
      <c r="J59" s="548"/>
      <c r="K59" s="548"/>
      <c r="L59" s="548"/>
      <c r="M59" s="548"/>
      <c r="N59" s="548"/>
      <c r="O59" s="548"/>
      <c r="P59" s="548"/>
      <c r="Q59" s="548"/>
      <c r="R59" s="548"/>
      <c r="S59" s="548"/>
      <c r="T59" s="548"/>
      <c r="U59" s="255"/>
      <c r="V59" s="301"/>
      <c r="W59" s="301"/>
      <c r="X59" s="301"/>
      <c r="Y59" s="301"/>
      <c r="Z59" s="301"/>
      <c r="AA59" s="255"/>
      <c r="AB59" s="256"/>
    </row>
    <row r="60" spans="1:28" s="246" customFormat="1" ht="12.75" customHeight="1">
      <c r="A60" s="250"/>
      <c r="B60" s="302"/>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row>
    <row r="61" spans="1:28" ht="13.5">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row>
  </sheetData>
  <sheetProtection/>
  <mergeCells count="87">
    <mergeCell ref="B13:F23"/>
    <mergeCell ref="B12:F12"/>
    <mergeCell ref="X13:X14"/>
    <mergeCell ref="Y13:Y14"/>
    <mergeCell ref="Z13:Z14"/>
    <mergeCell ref="AA13:AA14"/>
    <mergeCell ref="X15:AA15"/>
    <mergeCell ref="X17:X18"/>
    <mergeCell ref="Y17:Y18"/>
    <mergeCell ref="Z17:Z18"/>
    <mergeCell ref="B29:F29"/>
    <mergeCell ref="X38:AA38"/>
    <mergeCell ref="AA36:AA37"/>
    <mergeCell ref="B31:F31"/>
    <mergeCell ref="AA17:AA18"/>
    <mergeCell ref="X19:AA19"/>
    <mergeCell ref="I25:S25"/>
    <mergeCell ref="H35:N38"/>
    <mergeCell ref="X36:X37"/>
    <mergeCell ref="Y36:Y37"/>
    <mergeCell ref="Z36:Z37"/>
    <mergeCell ref="Q42:S43"/>
    <mergeCell ref="V39:AB40"/>
    <mergeCell ref="G22:S22"/>
    <mergeCell ref="G24:S24"/>
    <mergeCell ref="Q39:S40"/>
    <mergeCell ref="H40:O41"/>
    <mergeCell ref="W28:AA28"/>
    <mergeCell ref="O35:U35"/>
    <mergeCell ref="G17:T17"/>
    <mergeCell ref="G19:T19"/>
    <mergeCell ref="G21:T21"/>
    <mergeCell ref="G18:R18"/>
    <mergeCell ref="S18:W18"/>
    <mergeCell ref="Q11:U11"/>
    <mergeCell ref="G20:S20"/>
    <mergeCell ref="G11:P11"/>
    <mergeCell ref="G10:T10"/>
    <mergeCell ref="G13:T13"/>
    <mergeCell ref="G15:T15"/>
    <mergeCell ref="G14:S14"/>
    <mergeCell ref="G16:S16"/>
    <mergeCell ref="A1:A11"/>
    <mergeCell ref="B1:F1"/>
    <mergeCell ref="B3:F3"/>
    <mergeCell ref="B10:F10"/>
    <mergeCell ref="B11:F11"/>
    <mergeCell ref="B2:F2"/>
    <mergeCell ref="B4:F4"/>
    <mergeCell ref="B6:F6"/>
    <mergeCell ref="B8:F8"/>
    <mergeCell ref="G8:T8"/>
    <mergeCell ref="W3:AA3"/>
    <mergeCell ref="B27:F27"/>
    <mergeCell ref="T24:W24"/>
    <mergeCell ref="G23:T23"/>
    <mergeCell ref="B33:F33"/>
    <mergeCell ref="A35:A50"/>
    <mergeCell ref="B35:F35"/>
    <mergeCell ref="Q36:S37"/>
    <mergeCell ref="B37:F40"/>
    <mergeCell ref="G34:AA34"/>
    <mergeCell ref="G33:T33"/>
    <mergeCell ref="Q45:S46"/>
    <mergeCell ref="J47:T47"/>
    <mergeCell ref="B43:F44"/>
    <mergeCell ref="H43:J43"/>
    <mergeCell ref="B49:F50"/>
    <mergeCell ref="J50:S50"/>
    <mergeCell ref="G49:Z49"/>
    <mergeCell ref="J48:X48"/>
    <mergeCell ref="V58:W58"/>
    <mergeCell ref="I58:T58"/>
    <mergeCell ref="G58:H58"/>
    <mergeCell ref="V52:W52"/>
    <mergeCell ref="V54:W54"/>
    <mergeCell ref="V51:Z51"/>
    <mergeCell ref="B52:F58"/>
    <mergeCell ref="V56:W56"/>
    <mergeCell ref="I59:T59"/>
    <mergeCell ref="A52:A59"/>
    <mergeCell ref="G52:H52"/>
    <mergeCell ref="I52:T52"/>
    <mergeCell ref="G54:H54"/>
    <mergeCell ref="I54:T54"/>
    <mergeCell ref="G56:H56"/>
    <mergeCell ref="I56:T56"/>
  </mergeCells>
  <printOptions/>
  <pageMargins left="0.16" right="0.17" top="0.17" bottom="0.17" header="0.16"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7"/>
  <sheetViews>
    <sheetView zoomScale="115" zoomScaleNormal="115" zoomScalePageLayoutView="0" workbookViewId="0" topLeftCell="A1">
      <selection activeCell="C13" sqref="C13"/>
    </sheetView>
  </sheetViews>
  <sheetFormatPr defaultColWidth="9.140625" defaultRowHeight="12.75"/>
  <cols>
    <col min="1" max="1" width="17.140625" style="392" customWidth="1"/>
    <col min="2" max="2" width="16.00390625" style="392" customWidth="1"/>
    <col min="3" max="3" width="4.7109375" style="392" customWidth="1"/>
    <col min="4" max="4" width="3.7109375" style="392" customWidth="1"/>
    <col min="5" max="11" width="2.00390625" style="392" customWidth="1"/>
    <col min="12" max="12" width="3.28125" style="392" customWidth="1"/>
    <col min="13" max="13" width="3.140625" style="392" customWidth="1"/>
    <col min="14" max="14" width="49.57421875" style="392" customWidth="1"/>
    <col min="15" max="16384" width="9.140625" style="392" customWidth="1"/>
  </cols>
  <sheetData>
    <row r="1" spans="1:14" ht="12.75" customHeight="1" thickBot="1">
      <c r="A1" s="685" t="s">
        <v>161</v>
      </c>
      <c r="B1" s="685"/>
      <c r="C1" s="685"/>
      <c r="D1" s="686"/>
      <c r="E1" s="686"/>
      <c r="F1" s="686"/>
      <c r="G1" s="686"/>
      <c r="H1" s="686"/>
      <c r="I1" s="686"/>
      <c r="J1" s="686"/>
      <c r="K1" s="686"/>
      <c r="L1" s="686"/>
      <c r="M1" s="686"/>
      <c r="N1" s="686"/>
    </row>
    <row r="2" spans="1:14" ht="14.25" customHeight="1" thickBot="1" thickTop="1">
      <c r="A2" s="687" t="s">
        <v>83</v>
      </c>
      <c r="B2" s="688"/>
      <c r="C2" s="393" t="s">
        <v>65</v>
      </c>
      <c r="D2" s="394"/>
      <c r="E2" s="689" t="s">
        <v>85</v>
      </c>
      <c r="F2" s="689"/>
      <c r="G2" s="689"/>
      <c r="H2" s="689"/>
      <c r="I2" s="689"/>
      <c r="J2" s="689"/>
      <c r="K2" s="689"/>
      <c r="L2" s="689"/>
      <c r="M2" s="690"/>
      <c r="N2" s="395" t="s">
        <v>84</v>
      </c>
    </row>
    <row r="3" spans="1:14" ht="30.75" customHeight="1" thickTop="1">
      <c r="A3" s="691" t="s">
        <v>405</v>
      </c>
      <c r="B3" s="692"/>
      <c r="C3" s="396">
        <v>100</v>
      </c>
      <c r="D3" s="397">
        <v>1</v>
      </c>
      <c r="E3" s="625"/>
      <c r="F3" s="626"/>
      <c r="G3" s="626"/>
      <c r="H3" s="626"/>
      <c r="I3" s="626"/>
      <c r="J3" s="626"/>
      <c r="K3" s="626"/>
      <c r="L3" s="626"/>
      <c r="M3" s="627"/>
      <c r="N3" s="683" t="s">
        <v>406</v>
      </c>
    </row>
    <row r="4" spans="1:14" ht="7.5" customHeight="1" thickBot="1">
      <c r="A4" s="398"/>
      <c r="B4" s="399"/>
      <c r="C4" s="400"/>
      <c r="D4" s="401"/>
      <c r="E4" s="628"/>
      <c r="F4" s="629"/>
      <c r="G4" s="629"/>
      <c r="H4" s="629"/>
      <c r="I4" s="629"/>
      <c r="J4" s="629"/>
      <c r="K4" s="629"/>
      <c r="L4" s="629"/>
      <c r="M4" s="630"/>
      <c r="N4" s="684"/>
    </row>
    <row r="5" spans="1:14" ht="27.75" customHeight="1" thickTop="1">
      <c r="A5" s="670" t="s">
        <v>127</v>
      </c>
      <c r="B5" s="671"/>
      <c r="C5" s="402">
        <v>101</v>
      </c>
      <c r="D5" s="403">
        <v>2</v>
      </c>
      <c r="E5" s="625"/>
      <c r="F5" s="626"/>
      <c r="G5" s="626"/>
      <c r="H5" s="626"/>
      <c r="I5" s="626"/>
      <c r="J5" s="626"/>
      <c r="K5" s="626"/>
      <c r="L5" s="626"/>
      <c r="M5" s="627"/>
      <c r="N5" s="684"/>
    </row>
    <row r="6" spans="1:14" ht="4.5" customHeight="1" thickBot="1">
      <c r="A6" s="670"/>
      <c r="B6" s="671"/>
      <c r="C6" s="402"/>
      <c r="D6" s="404"/>
      <c r="E6" s="628"/>
      <c r="F6" s="629"/>
      <c r="G6" s="629"/>
      <c r="H6" s="629"/>
      <c r="I6" s="629"/>
      <c r="J6" s="629"/>
      <c r="K6" s="629"/>
      <c r="L6" s="629"/>
      <c r="M6" s="630"/>
      <c r="N6" s="684"/>
    </row>
    <row r="7" spans="1:14" ht="24.75" customHeight="1" thickTop="1">
      <c r="A7" s="670"/>
      <c r="B7" s="671"/>
      <c r="C7" s="402">
        <v>102</v>
      </c>
      <c r="D7" s="405">
        <v>3</v>
      </c>
      <c r="E7" s="625"/>
      <c r="F7" s="626"/>
      <c r="G7" s="626"/>
      <c r="H7" s="626"/>
      <c r="I7" s="626"/>
      <c r="J7" s="626"/>
      <c r="K7" s="626"/>
      <c r="L7" s="626"/>
      <c r="M7" s="627"/>
      <c r="N7" s="684"/>
    </row>
    <row r="8" spans="1:14" ht="3" customHeight="1" thickBot="1">
      <c r="A8" s="670" t="s">
        <v>128</v>
      </c>
      <c r="B8" s="671"/>
      <c r="C8" s="402"/>
      <c r="D8" s="405"/>
      <c r="E8" s="628"/>
      <c r="F8" s="629"/>
      <c r="G8" s="629"/>
      <c r="H8" s="629"/>
      <c r="I8" s="629"/>
      <c r="J8" s="629"/>
      <c r="K8" s="629"/>
      <c r="L8" s="629"/>
      <c r="M8" s="630"/>
      <c r="N8" s="684"/>
    </row>
    <row r="9" spans="1:14" ht="33" customHeight="1" thickTop="1">
      <c r="A9" s="670" t="s">
        <v>128</v>
      </c>
      <c r="B9" s="671"/>
      <c r="C9" s="400">
        <v>103</v>
      </c>
      <c r="D9" s="403">
        <v>4</v>
      </c>
      <c r="E9" s="625"/>
      <c r="F9" s="626"/>
      <c r="G9" s="626"/>
      <c r="H9" s="626"/>
      <c r="I9" s="626"/>
      <c r="J9" s="626"/>
      <c r="K9" s="626"/>
      <c r="L9" s="626"/>
      <c r="M9" s="627"/>
      <c r="N9" s="684"/>
    </row>
    <row r="10" spans="1:14" ht="4.5" customHeight="1" thickBot="1">
      <c r="A10" s="406"/>
      <c r="B10" s="407"/>
      <c r="C10" s="408"/>
      <c r="D10" s="409"/>
      <c r="E10" s="628"/>
      <c r="F10" s="629"/>
      <c r="G10" s="629"/>
      <c r="H10" s="629"/>
      <c r="I10" s="629"/>
      <c r="J10" s="629"/>
      <c r="K10" s="629"/>
      <c r="L10" s="629"/>
      <c r="M10" s="630"/>
      <c r="N10" s="410"/>
    </row>
    <row r="11" spans="1:14" ht="24.75" customHeight="1" thickTop="1">
      <c r="A11" s="672" t="s">
        <v>87</v>
      </c>
      <c r="B11" s="673"/>
      <c r="C11" s="411">
        <v>104</v>
      </c>
      <c r="D11" s="680"/>
      <c r="E11" s="681"/>
      <c r="F11" s="681"/>
      <c r="G11" s="681"/>
      <c r="H11" s="681"/>
      <c r="I11" s="681"/>
      <c r="J11" s="681"/>
      <c r="K11" s="681"/>
      <c r="L11" s="681"/>
      <c r="M11" s="682"/>
      <c r="N11" s="674" t="s">
        <v>122</v>
      </c>
    </row>
    <row r="12" spans="1:14" ht="6" customHeight="1" thickBot="1">
      <c r="A12" s="412"/>
      <c r="B12" s="413"/>
      <c r="C12" s="402"/>
      <c r="D12" s="628"/>
      <c r="E12" s="629"/>
      <c r="F12" s="629"/>
      <c r="G12" s="629"/>
      <c r="H12" s="629"/>
      <c r="I12" s="629"/>
      <c r="J12" s="629"/>
      <c r="K12" s="629"/>
      <c r="L12" s="629"/>
      <c r="M12" s="630"/>
      <c r="N12" s="675"/>
    </row>
    <row r="13" spans="1:14" ht="35.25" thickBot="1" thickTop="1">
      <c r="A13" s="1082" t="s">
        <v>411</v>
      </c>
      <c r="B13" s="1083"/>
      <c r="C13" s="402">
        <v>105</v>
      </c>
      <c r="D13" s="414"/>
      <c r="E13" s="415"/>
      <c r="F13" s="415"/>
      <c r="G13" s="415"/>
      <c r="H13" s="415"/>
      <c r="I13" s="415"/>
      <c r="J13" s="415"/>
      <c r="K13" s="415"/>
      <c r="L13" s="415"/>
      <c r="M13" s="415"/>
      <c r="N13" s="1084" t="s">
        <v>412</v>
      </c>
    </row>
    <row r="14" spans="1:14" ht="30.75" customHeight="1" thickTop="1">
      <c r="A14" s="416" t="s">
        <v>88</v>
      </c>
      <c r="B14" s="417"/>
      <c r="C14" s="418">
        <v>110</v>
      </c>
      <c r="D14" s="625"/>
      <c r="E14" s="626"/>
      <c r="F14" s="626"/>
      <c r="G14" s="626"/>
      <c r="H14" s="626"/>
      <c r="I14" s="626"/>
      <c r="J14" s="626"/>
      <c r="K14" s="626"/>
      <c r="L14" s="627"/>
      <c r="M14" s="676" t="s">
        <v>118</v>
      </c>
      <c r="N14" s="677"/>
    </row>
    <row r="15" spans="1:14" ht="6.75" customHeight="1">
      <c r="A15" s="419"/>
      <c r="B15" s="420"/>
      <c r="C15" s="402"/>
      <c r="D15" s="628"/>
      <c r="E15" s="629"/>
      <c r="F15" s="629"/>
      <c r="G15" s="629"/>
      <c r="H15" s="629"/>
      <c r="I15" s="629"/>
      <c r="J15" s="629"/>
      <c r="K15" s="629"/>
      <c r="L15" s="630"/>
      <c r="M15" s="678"/>
      <c r="N15" s="679"/>
    </row>
    <row r="16" spans="1:15" ht="30.75" customHeight="1">
      <c r="A16" s="619" t="s">
        <v>89</v>
      </c>
      <c r="B16" s="660"/>
      <c r="C16" s="411">
        <v>120</v>
      </c>
      <c r="D16" s="625"/>
      <c r="E16" s="626"/>
      <c r="F16" s="626"/>
      <c r="G16" s="626"/>
      <c r="H16" s="626"/>
      <c r="I16" s="626"/>
      <c r="J16" s="626"/>
      <c r="K16" s="626"/>
      <c r="L16" s="627"/>
      <c r="M16" s="637" t="s">
        <v>123</v>
      </c>
      <c r="N16" s="663"/>
      <c r="O16" s="392">
        <f>IF(D16&lt;&gt;D18+D20,"str.120 naklebia str(121+122)","")</f>
      </c>
    </row>
    <row r="17" spans="1:14" ht="3.75" customHeight="1">
      <c r="A17" s="661"/>
      <c r="B17" s="662"/>
      <c r="C17" s="421"/>
      <c r="D17" s="628"/>
      <c r="E17" s="629"/>
      <c r="F17" s="629"/>
      <c r="G17" s="629"/>
      <c r="H17" s="629"/>
      <c r="I17" s="629"/>
      <c r="J17" s="629"/>
      <c r="K17" s="629"/>
      <c r="L17" s="630"/>
      <c r="M17" s="664"/>
      <c r="N17" s="665"/>
    </row>
    <row r="18" spans="1:15" ht="26.25" customHeight="1">
      <c r="A18" s="666" t="s">
        <v>407</v>
      </c>
      <c r="B18" s="667"/>
      <c r="C18" s="658">
        <v>121</v>
      </c>
      <c r="D18" s="625"/>
      <c r="E18" s="626"/>
      <c r="F18" s="626"/>
      <c r="G18" s="626"/>
      <c r="H18" s="626"/>
      <c r="I18" s="626"/>
      <c r="J18" s="626"/>
      <c r="K18" s="626"/>
      <c r="L18" s="627"/>
      <c r="M18" s="631" t="s">
        <v>124</v>
      </c>
      <c r="N18" s="632"/>
      <c r="O18" s="392">
        <f>IF(D18&gt;D16,"str.121 metia str. 120","")</f>
      </c>
    </row>
    <row r="19" spans="1:14" ht="5.25" customHeight="1">
      <c r="A19" s="668"/>
      <c r="B19" s="669"/>
      <c r="C19" s="659"/>
      <c r="D19" s="628"/>
      <c r="E19" s="629"/>
      <c r="F19" s="629"/>
      <c r="G19" s="629"/>
      <c r="H19" s="629"/>
      <c r="I19" s="629"/>
      <c r="J19" s="629"/>
      <c r="K19" s="629"/>
      <c r="L19" s="630"/>
      <c r="M19" s="633"/>
      <c r="N19" s="634"/>
    </row>
    <row r="20" spans="1:15" ht="31.5" customHeight="1">
      <c r="A20" s="654" t="s">
        <v>90</v>
      </c>
      <c r="B20" s="655"/>
      <c r="C20" s="658">
        <v>122</v>
      </c>
      <c r="D20" s="625"/>
      <c r="E20" s="626"/>
      <c r="F20" s="626"/>
      <c r="G20" s="626"/>
      <c r="H20" s="626"/>
      <c r="I20" s="626"/>
      <c r="J20" s="626"/>
      <c r="K20" s="626"/>
      <c r="L20" s="627"/>
      <c r="M20" s="621" t="s">
        <v>125</v>
      </c>
      <c r="N20" s="622"/>
      <c r="O20" s="392">
        <f>IF(D20&gt;D16,"str.122 metia str. 120","")</f>
      </c>
    </row>
    <row r="21" spans="1:14" ht="5.25" customHeight="1">
      <c r="A21" s="656"/>
      <c r="B21" s="657"/>
      <c r="C21" s="659"/>
      <c r="D21" s="628"/>
      <c r="E21" s="629"/>
      <c r="F21" s="629"/>
      <c r="G21" s="629"/>
      <c r="H21" s="629"/>
      <c r="I21" s="629"/>
      <c r="J21" s="629"/>
      <c r="K21" s="629"/>
      <c r="L21" s="630"/>
      <c r="M21" s="623"/>
      <c r="N21" s="624"/>
    </row>
    <row r="22" spans="1:14" ht="39.75" customHeight="1">
      <c r="A22" s="619" t="s">
        <v>91</v>
      </c>
      <c r="B22" s="620"/>
      <c r="C22" s="411">
        <v>125</v>
      </c>
      <c r="D22" s="625"/>
      <c r="E22" s="626"/>
      <c r="F22" s="626"/>
      <c r="G22" s="626"/>
      <c r="H22" s="626"/>
      <c r="I22" s="626"/>
      <c r="J22" s="626"/>
      <c r="K22" s="626"/>
      <c r="L22" s="627"/>
      <c r="M22" s="621" t="s">
        <v>126</v>
      </c>
      <c r="N22" s="622"/>
    </row>
    <row r="23" spans="1:14" ht="6" customHeight="1">
      <c r="A23" s="422"/>
      <c r="B23" s="423"/>
      <c r="C23" s="421"/>
      <c r="D23" s="628"/>
      <c r="E23" s="629"/>
      <c r="F23" s="629"/>
      <c r="G23" s="629"/>
      <c r="H23" s="629"/>
      <c r="I23" s="629"/>
      <c r="J23" s="629"/>
      <c r="K23" s="629"/>
      <c r="L23" s="630"/>
      <c r="M23" s="623"/>
      <c r="N23" s="624"/>
    </row>
    <row r="24" spans="1:14" ht="29.25" customHeight="1">
      <c r="A24" s="619" t="s">
        <v>408</v>
      </c>
      <c r="B24" s="620"/>
      <c r="C24" s="424">
        <v>125.1</v>
      </c>
      <c r="D24" s="647"/>
      <c r="E24" s="648"/>
      <c r="F24" s="648"/>
      <c r="G24" s="648"/>
      <c r="H24" s="648"/>
      <c r="I24" s="648"/>
      <c r="J24" s="648"/>
      <c r="K24" s="648"/>
      <c r="L24" s="649"/>
      <c r="M24" s="621" t="s">
        <v>291</v>
      </c>
      <c r="N24" s="622"/>
    </row>
    <row r="25" spans="1:14" ht="3.75" customHeight="1">
      <c r="A25" s="650"/>
      <c r="B25" s="651"/>
      <c r="C25" s="424"/>
      <c r="D25" s="647"/>
      <c r="E25" s="648"/>
      <c r="F25" s="648"/>
      <c r="G25" s="648"/>
      <c r="H25" s="648"/>
      <c r="I25" s="648"/>
      <c r="J25" s="648"/>
      <c r="K25" s="648"/>
      <c r="L25" s="649"/>
      <c r="M25" s="623"/>
      <c r="N25" s="624"/>
    </row>
    <row r="26" spans="1:14" ht="54" customHeight="1">
      <c r="A26" s="652" t="s">
        <v>287</v>
      </c>
      <c r="B26" s="653"/>
      <c r="C26" s="424">
        <v>125.2</v>
      </c>
      <c r="D26" s="647"/>
      <c r="E26" s="648"/>
      <c r="F26" s="648"/>
      <c r="G26" s="648"/>
      <c r="H26" s="648"/>
      <c r="I26" s="648"/>
      <c r="J26" s="648"/>
      <c r="K26" s="648"/>
      <c r="L26" s="649"/>
      <c r="M26" s="621" t="s">
        <v>292</v>
      </c>
      <c r="N26" s="622"/>
    </row>
    <row r="27" spans="1:14" ht="3.75" customHeight="1">
      <c r="A27" s="645"/>
      <c r="B27" s="646"/>
      <c r="C27" s="424"/>
      <c r="D27" s="647"/>
      <c r="E27" s="648"/>
      <c r="F27" s="648"/>
      <c r="G27" s="648"/>
      <c r="H27" s="648"/>
      <c r="I27" s="648"/>
      <c r="J27" s="648"/>
      <c r="K27" s="648"/>
      <c r="L27" s="649"/>
      <c r="M27" s="623"/>
      <c r="N27" s="624"/>
    </row>
    <row r="28" spans="1:14" ht="46.5" customHeight="1">
      <c r="A28" s="652" t="s">
        <v>289</v>
      </c>
      <c r="B28" s="653"/>
      <c r="C28" s="424">
        <v>125.3</v>
      </c>
      <c r="D28" s="647"/>
      <c r="E28" s="648"/>
      <c r="F28" s="648"/>
      <c r="G28" s="648"/>
      <c r="H28" s="648"/>
      <c r="I28" s="648"/>
      <c r="J28" s="648"/>
      <c r="K28" s="648"/>
      <c r="L28" s="649"/>
      <c r="M28" s="621" t="s">
        <v>293</v>
      </c>
      <c r="N28" s="622"/>
    </row>
    <row r="29" spans="1:14" ht="3.75" customHeight="1">
      <c r="A29" s="645"/>
      <c r="B29" s="646"/>
      <c r="C29" s="424"/>
      <c r="D29" s="647"/>
      <c r="E29" s="648"/>
      <c r="F29" s="648"/>
      <c r="G29" s="648"/>
      <c r="H29" s="648"/>
      <c r="I29" s="648"/>
      <c r="J29" s="648"/>
      <c r="K29" s="648"/>
      <c r="L29" s="649"/>
      <c r="M29" s="623"/>
      <c r="N29" s="624"/>
    </row>
    <row r="30" spans="1:14" ht="41.25" customHeight="1">
      <c r="A30" s="652" t="s">
        <v>290</v>
      </c>
      <c r="B30" s="653"/>
      <c r="C30" s="424">
        <v>125.4</v>
      </c>
      <c r="D30" s="647"/>
      <c r="E30" s="648"/>
      <c r="F30" s="648"/>
      <c r="G30" s="648"/>
      <c r="H30" s="648"/>
      <c r="I30" s="648"/>
      <c r="J30" s="648"/>
      <c r="K30" s="648"/>
      <c r="L30" s="649"/>
      <c r="M30" s="621" t="s">
        <v>294</v>
      </c>
      <c r="N30" s="622"/>
    </row>
    <row r="31" spans="1:14" ht="4.5" customHeight="1">
      <c r="A31" s="650"/>
      <c r="B31" s="651"/>
      <c r="C31" s="424"/>
      <c r="D31" s="647"/>
      <c r="E31" s="648"/>
      <c r="F31" s="648"/>
      <c r="G31" s="648"/>
      <c r="H31" s="648"/>
      <c r="I31" s="648"/>
      <c r="J31" s="648"/>
      <c r="K31" s="648"/>
      <c r="L31" s="649"/>
      <c r="M31" s="623"/>
      <c r="N31" s="624"/>
    </row>
    <row r="32" spans="1:14" ht="42.75" customHeight="1">
      <c r="A32" s="652" t="s">
        <v>288</v>
      </c>
      <c r="B32" s="653"/>
      <c r="C32" s="424">
        <v>125.5</v>
      </c>
      <c r="D32" s="647"/>
      <c r="E32" s="648"/>
      <c r="F32" s="648"/>
      <c r="G32" s="648"/>
      <c r="H32" s="648"/>
      <c r="I32" s="648"/>
      <c r="J32" s="648"/>
      <c r="K32" s="648"/>
      <c r="L32" s="649"/>
      <c r="M32" s="621" t="s">
        <v>295</v>
      </c>
      <c r="N32" s="622"/>
    </row>
    <row r="33" spans="1:15" ht="25.5" customHeight="1">
      <c r="A33" s="619" t="s">
        <v>92</v>
      </c>
      <c r="B33" s="620"/>
      <c r="C33" s="425">
        <v>130</v>
      </c>
      <c r="D33" s="638"/>
      <c r="E33" s="639"/>
      <c r="F33" s="639"/>
      <c r="G33" s="639"/>
      <c r="H33" s="639"/>
      <c r="I33" s="639"/>
      <c r="J33" s="639"/>
      <c r="K33" s="639"/>
      <c r="L33" s="640"/>
      <c r="M33" s="641" t="s">
        <v>0</v>
      </c>
      <c r="N33" s="642"/>
      <c r="O33" s="392">
        <f>IF(D33&lt;&gt;D11+D14+D16+D22,"irRveva 130 striqonze miTiTebuli kontroli","")</f>
      </c>
    </row>
    <row r="34" spans="1:14" ht="2.25" customHeight="1" hidden="1">
      <c r="A34" s="426"/>
      <c r="B34" s="427"/>
      <c r="C34" s="428"/>
      <c r="D34" s="429"/>
      <c r="E34" s="430"/>
      <c r="F34" s="430"/>
      <c r="G34" s="430"/>
      <c r="H34" s="430"/>
      <c r="I34" s="430"/>
      <c r="J34" s="430"/>
      <c r="K34" s="430"/>
      <c r="L34" s="431"/>
      <c r="M34" s="643"/>
      <c r="N34" s="644"/>
    </row>
    <row r="35" spans="1:14" ht="33.75" customHeight="1">
      <c r="A35" s="619" t="s">
        <v>234</v>
      </c>
      <c r="B35" s="620"/>
      <c r="C35" s="411">
        <v>190</v>
      </c>
      <c r="D35" s="625"/>
      <c r="E35" s="626"/>
      <c r="F35" s="626"/>
      <c r="G35" s="626"/>
      <c r="H35" s="626"/>
      <c r="I35" s="626"/>
      <c r="J35" s="626"/>
      <c r="K35" s="626"/>
      <c r="L35" s="627"/>
      <c r="M35" s="621" t="s">
        <v>248</v>
      </c>
      <c r="N35" s="622"/>
    </row>
    <row r="36" spans="1:14" ht="3" customHeight="1">
      <c r="A36" s="422"/>
      <c r="B36" s="423"/>
      <c r="C36" s="421"/>
      <c r="D36" s="628"/>
      <c r="E36" s="629"/>
      <c r="F36" s="629"/>
      <c r="G36" s="629"/>
      <c r="H36" s="629"/>
      <c r="I36" s="629"/>
      <c r="J36" s="629"/>
      <c r="K36" s="629"/>
      <c r="L36" s="630"/>
      <c r="M36" s="623"/>
      <c r="N36" s="624"/>
    </row>
    <row r="37" spans="1:15" ht="37.5" customHeight="1">
      <c r="A37" s="619" t="s">
        <v>235</v>
      </c>
      <c r="B37" s="620"/>
      <c r="C37" s="411">
        <v>200</v>
      </c>
      <c r="D37" s="625"/>
      <c r="E37" s="626"/>
      <c r="F37" s="626"/>
      <c r="G37" s="626"/>
      <c r="H37" s="626"/>
      <c r="I37" s="626"/>
      <c r="J37" s="626"/>
      <c r="K37" s="626"/>
      <c r="L37" s="627"/>
      <c r="M37" s="631" t="s">
        <v>249</v>
      </c>
      <c r="N37" s="632"/>
      <c r="O37" s="432">
        <f>IF(D37&gt;D35,"str. 200 metia str. 190","")</f>
      </c>
    </row>
    <row r="38" spans="1:15" ht="5.25" customHeight="1">
      <c r="A38" s="635"/>
      <c r="B38" s="636"/>
      <c r="C38" s="421"/>
      <c r="D38" s="628"/>
      <c r="E38" s="629"/>
      <c r="F38" s="629"/>
      <c r="G38" s="629"/>
      <c r="H38" s="629"/>
      <c r="I38" s="629"/>
      <c r="J38" s="629"/>
      <c r="K38" s="629"/>
      <c r="L38" s="630"/>
      <c r="M38" s="633"/>
      <c r="N38" s="634"/>
      <c r="O38" s="433"/>
    </row>
    <row r="39" spans="1:14" ht="33.75" customHeight="1">
      <c r="A39" s="619" t="s">
        <v>232</v>
      </c>
      <c r="B39" s="620"/>
      <c r="C39" s="402">
        <v>202</v>
      </c>
      <c r="D39" s="625"/>
      <c r="E39" s="626"/>
      <c r="F39" s="626"/>
      <c r="G39" s="626"/>
      <c r="H39" s="626"/>
      <c r="I39" s="626"/>
      <c r="J39" s="626"/>
      <c r="K39" s="626"/>
      <c r="L39" s="627"/>
      <c r="M39" s="637" t="s">
        <v>233</v>
      </c>
      <c r="N39" s="632"/>
    </row>
    <row r="40" spans="1:14" ht="4.5" customHeight="1">
      <c r="A40" s="635"/>
      <c r="B40" s="636"/>
      <c r="C40" s="421"/>
      <c r="D40" s="628"/>
      <c r="E40" s="629"/>
      <c r="F40" s="629"/>
      <c r="G40" s="629"/>
      <c r="H40" s="629"/>
      <c r="I40" s="629"/>
      <c r="J40" s="629"/>
      <c r="K40" s="629"/>
      <c r="L40" s="630"/>
      <c r="M40" s="434"/>
      <c r="N40" s="435"/>
    </row>
    <row r="41" spans="1:14" ht="12.75">
      <c r="A41" s="436"/>
      <c r="B41" s="436"/>
      <c r="C41" s="436"/>
      <c r="D41" s="436"/>
      <c r="E41" s="436"/>
      <c r="F41" s="436"/>
      <c r="G41" s="436"/>
      <c r="H41" s="436"/>
      <c r="I41" s="436"/>
      <c r="J41" s="436"/>
      <c r="K41" s="436"/>
      <c r="L41" s="436"/>
      <c r="M41" s="436"/>
      <c r="N41" s="436"/>
    </row>
    <row r="42" spans="1:14" ht="22.5" customHeight="1">
      <c r="A42" s="437">
        <v>3</v>
      </c>
      <c r="B42" s="437"/>
      <c r="C42" s="438"/>
      <c r="D42" s="439"/>
      <c r="E42" s="439"/>
      <c r="F42" s="439"/>
      <c r="G42" s="439"/>
      <c r="H42" s="439"/>
      <c r="I42" s="439"/>
      <c r="J42" s="439"/>
      <c r="K42" s="439"/>
      <c r="L42" s="439"/>
      <c r="M42" s="440"/>
      <c r="N42" s="440"/>
    </row>
    <row r="43" spans="1:14" ht="12.75">
      <c r="A43" s="436"/>
      <c r="B43" s="436"/>
      <c r="C43" s="436"/>
      <c r="D43" s="436"/>
      <c r="E43" s="436"/>
      <c r="F43" s="436"/>
      <c r="G43" s="436"/>
      <c r="H43" s="436"/>
      <c r="I43" s="436"/>
      <c r="J43" s="436"/>
      <c r="K43" s="436"/>
      <c r="L43" s="436"/>
      <c r="M43" s="436"/>
      <c r="N43" s="436"/>
    </row>
    <row r="44" spans="1:14" ht="12.75">
      <c r="A44" s="436"/>
      <c r="B44" s="436"/>
      <c r="C44" s="436"/>
      <c r="D44" s="436"/>
      <c r="E44" s="436"/>
      <c r="F44" s="436"/>
      <c r="G44" s="436"/>
      <c r="H44" s="436"/>
      <c r="I44" s="436"/>
      <c r="J44" s="436"/>
      <c r="K44" s="436"/>
      <c r="L44" s="436"/>
      <c r="M44" s="436"/>
      <c r="N44" s="436"/>
    </row>
    <row r="45" spans="1:14" ht="12.75">
      <c r="A45" s="436"/>
      <c r="B45" s="436"/>
      <c r="C45" s="436"/>
      <c r="D45" s="436"/>
      <c r="E45" s="436"/>
      <c r="F45" s="436"/>
      <c r="G45" s="436"/>
      <c r="H45" s="436"/>
      <c r="I45" s="436"/>
      <c r="J45" s="436"/>
      <c r="K45" s="436"/>
      <c r="L45" s="436"/>
      <c r="M45" s="436"/>
      <c r="N45" s="436"/>
    </row>
    <row r="46" spans="1:14" ht="12.75">
      <c r="A46" s="436"/>
      <c r="B46" s="436"/>
      <c r="C46" s="436"/>
      <c r="D46" s="436"/>
      <c r="E46" s="436"/>
      <c r="F46" s="436"/>
      <c r="G46" s="436"/>
      <c r="H46" s="436"/>
      <c r="I46" s="436"/>
      <c r="J46" s="436"/>
      <c r="K46" s="436"/>
      <c r="L46" s="436"/>
      <c r="M46" s="436"/>
      <c r="N46" s="436"/>
    </row>
    <row r="47" spans="1:14" ht="12.75">
      <c r="A47" s="436"/>
      <c r="B47" s="436"/>
      <c r="C47" s="436"/>
      <c r="D47" s="436"/>
      <c r="E47" s="436"/>
      <c r="F47" s="436"/>
      <c r="G47" s="436"/>
      <c r="H47" s="436"/>
      <c r="I47" s="436"/>
      <c r="J47" s="436"/>
      <c r="K47" s="436"/>
      <c r="L47" s="436"/>
      <c r="M47" s="436"/>
      <c r="N47" s="436"/>
    </row>
  </sheetData>
  <sheetProtection/>
  <mergeCells count="67">
    <mergeCell ref="D32:L32"/>
    <mergeCell ref="M32:N32"/>
    <mergeCell ref="A28:B28"/>
    <mergeCell ref="D28:L28"/>
    <mergeCell ref="M28:N29"/>
    <mergeCell ref="A29:B29"/>
    <mergeCell ref="D29:L29"/>
    <mergeCell ref="A30:B30"/>
    <mergeCell ref="D30:L30"/>
    <mergeCell ref="A24:B24"/>
    <mergeCell ref="D24:L24"/>
    <mergeCell ref="M24:N25"/>
    <mergeCell ref="A25:B25"/>
    <mergeCell ref="D25:L25"/>
    <mergeCell ref="A26:B26"/>
    <mergeCell ref="D26:L26"/>
    <mergeCell ref="A1:N1"/>
    <mergeCell ref="A2:B2"/>
    <mergeCell ref="E2:M2"/>
    <mergeCell ref="A3:B3"/>
    <mergeCell ref="E3:M4"/>
    <mergeCell ref="E5:M6"/>
    <mergeCell ref="A5:B7"/>
    <mergeCell ref="A9:B9"/>
    <mergeCell ref="A8:B8"/>
    <mergeCell ref="A11:B11"/>
    <mergeCell ref="N11:N12"/>
    <mergeCell ref="M14:N15"/>
    <mergeCell ref="D11:M12"/>
    <mergeCell ref="D14:L15"/>
    <mergeCell ref="N3:N9"/>
    <mergeCell ref="E7:M8"/>
    <mergeCell ref="E9:M10"/>
    <mergeCell ref="A16:B17"/>
    <mergeCell ref="M16:N17"/>
    <mergeCell ref="A18:B19"/>
    <mergeCell ref="C18:C19"/>
    <mergeCell ref="M18:N19"/>
    <mergeCell ref="D16:L17"/>
    <mergeCell ref="D18:L19"/>
    <mergeCell ref="A20:B21"/>
    <mergeCell ref="C20:C21"/>
    <mergeCell ref="M20:N21"/>
    <mergeCell ref="A22:B22"/>
    <mergeCell ref="M22:N23"/>
    <mergeCell ref="D20:L21"/>
    <mergeCell ref="D22:L23"/>
    <mergeCell ref="A33:B33"/>
    <mergeCell ref="D33:L33"/>
    <mergeCell ref="M33:N34"/>
    <mergeCell ref="M26:N27"/>
    <mergeCell ref="A27:B27"/>
    <mergeCell ref="D27:L27"/>
    <mergeCell ref="M30:N31"/>
    <mergeCell ref="A31:B31"/>
    <mergeCell ref="D31:L31"/>
    <mergeCell ref="A32:B32"/>
    <mergeCell ref="A13:B13"/>
    <mergeCell ref="A35:B35"/>
    <mergeCell ref="M35:N36"/>
    <mergeCell ref="D35:L36"/>
    <mergeCell ref="M37:N38"/>
    <mergeCell ref="A39:B40"/>
    <mergeCell ref="M39:N39"/>
    <mergeCell ref="D37:L38"/>
    <mergeCell ref="A37:B38"/>
    <mergeCell ref="D39:L40"/>
  </mergeCells>
  <printOptions/>
  <pageMargins left="0.16" right="0.16" top="0.16" bottom="0.17" header="0.16"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3"/>
  <sheetViews>
    <sheetView zoomScale="115" zoomScaleNormal="115" zoomScalePageLayoutView="0" workbookViewId="0" topLeftCell="A1">
      <selection activeCell="W16" sqref="W16"/>
    </sheetView>
  </sheetViews>
  <sheetFormatPr defaultColWidth="9.140625" defaultRowHeight="12.75"/>
  <cols>
    <col min="1" max="1" width="24.57421875" style="303" customWidth="1"/>
    <col min="2" max="2" width="3.8515625" style="303" customWidth="1"/>
    <col min="3" max="3" width="1.57421875" style="303" customWidth="1"/>
    <col min="4" max="4" width="2.140625" style="303" customWidth="1"/>
    <col min="5" max="5" width="3.7109375" style="303" customWidth="1"/>
    <col min="6" max="7" width="2.28125" style="303" customWidth="1"/>
    <col min="8" max="8" width="3.7109375" style="303" customWidth="1"/>
    <col min="9" max="10" width="2.28125" style="303" customWidth="1"/>
    <col min="11" max="11" width="3.421875" style="303" customWidth="1"/>
    <col min="12" max="13" width="2.28125" style="303" customWidth="1"/>
    <col min="14" max="14" width="2.421875" style="303" customWidth="1"/>
    <col min="15" max="15" width="3.140625" style="303" customWidth="1"/>
    <col min="16" max="16" width="38.140625" style="303" customWidth="1"/>
    <col min="17" max="16384" width="9.140625" style="303" customWidth="1"/>
  </cols>
  <sheetData>
    <row r="1" spans="1:16" ht="18" customHeight="1">
      <c r="A1" s="304"/>
      <c r="B1" s="304"/>
      <c r="C1" s="304"/>
      <c r="D1" s="304"/>
      <c r="E1" s="304"/>
      <c r="F1" s="304"/>
      <c r="G1" s="304"/>
      <c r="H1" s="304"/>
      <c r="I1" s="304"/>
      <c r="J1" s="304"/>
      <c r="K1" s="304"/>
      <c r="L1" s="304"/>
      <c r="M1" s="304"/>
      <c r="N1" s="304"/>
      <c r="O1" s="304"/>
      <c r="P1" s="304"/>
    </row>
    <row r="2" spans="1:16" s="246" customFormat="1" ht="39.75" customHeight="1">
      <c r="A2" s="694" t="s">
        <v>236</v>
      </c>
      <c r="B2" s="695"/>
      <c r="C2" s="695"/>
      <c r="D2" s="696"/>
      <c r="E2" s="305">
        <v>204</v>
      </c>
      <c r="F2" s="731"/>
      <c r="G2" s="732"/>
      <c r="H2" s="732"/>
      <c r="I2" s="732"/>
      <c r="J2" s="732"/>
      <c r="K2" s="732"/>
      <c r="L2" s="732"/>
      <c r="M2" s="732"/>
      <c r="N2" s="733"/>
      <c r="O2" s="712" t="s">
        <v>237</v>
      </c>
      <c r="P2" s="713"/>
    </row>
    <row r="3" spans="1:16" s="246" customFormat="1" ht="5.25" customHeight="1">
      <c r="A3" s="734"/>
      <c r="B3" s="735"/>
      <c r="C3" s="735"/>
      <c r="D3" s="736"/>
      <c r="E3" s="306"/>
      <c r="F3" s="307"/>
      <c r="G3" s="307"/>
      <c r="H3" s="307"/>
      <c r="I3" s="307"/>
      <c r="J3" s="307"/>
      <c r="K3" s="307"/>
      <c r="L3" s="307"/>
      <c r="M3" s="307"/>
      <c r="N3" s="308"/>
      <c r="O3" s="694"/>
      <c r="P3" s="695"/>
    </row>
    <row r="4" spans="1:16" s="246" customFormat="1" ht="31.5" customHeight="1">
      <c r="A4" s="737" t="s">
        <v>397</v>
      </c>
      <c r="B4" s="738"/>
      <c r="C4" s="738"/>
      <c r="D4" s="739"/>
      <c r="E4" s="305">
        <v>205</v>
      </c>
      <c r="F4" s="732"/>
      <c r="G4" s="732"/>
      <c r="H4" s="732"/>
      <c r="I4" s="732"/>
      <c r="J4" s="732"/>
      <c r="K4" s="732"/>
      <c r="L4" s="732"/>
      <c r="M4" s="732"/>
      <c r="N4" s="733"/>
      <c r="O4" s="712" t="s">
        <v>301</v>
      </c>
      <c r="P4" s="713"/>
    </row>
    <row r="5" spans="1:16" s="246" customFormat="1" ht="5.25" customHeight="1">
      <c r="A5" s="694"/>
      <c r="B5" s="695"/>
      <c r="C5" s="695"/>
      <c r="D5" s="696"/>
      <c r="E5" s="306"/>
      <c r="F5" s="307"/>
      <c r="G5" s="307"/>
      <c r="H5" s="307"/>
      <c r="I5" s="307"/>
      <c r="J5" s="307"/>
      <c r="K5" s="307"/>
      <c r="L5" s="307"/>
      <c r="M5" s="307"/>
      <c r="N5" s="308"/>
      <c r="O5" s="694"/>
      <c r="P5" s="695"/>
    </row>
    <row r="6" spans="1:16" s="246" customFormat="1" ht="48.75" customHeight="1">
      <c r="A6" s="694" t="s">
        <v>238</v>
      </c>
      <c r="B6" s="695"/>
      <c r="C6" s="695"/>
      <c r="D6" s="696"/>
      <c r="E6" s="305">
        <v>206</v>
      </c>
      <c r="F6" s="732"/>
      <c r="G6" s="732"/>
      <c r="H6" s="732"/>
      <c r="I6" s="732"/>
      <c r="J6" s="732"/>
      <c r="K6" s="732"/>
      <c r="L6" s="732"/>
      <c r="M6" s="732"/>
      <c r="N6" s="733"/>
      <c r="O6" s="712" t="s">
        <v>239</v>
      </c>
      <c r="P6" s="713"/>
    </row>
    <row r="7" spans="1:16" s="246" customFormat="1" ht="6" customHeight="1">
      <c r="A7" s="694"/>
      <c r="B7" s="695"/>
      <c r="C7" s="695"/>
      <c r="D7" s="696"/>
      <c r="E7" s="306"/>
      <c r="F7" s="307"/>
      <c r="G7" s="307"/>
      <c r="H7" s="307"/>
      <c r="I7" s="307"/>
      <c r="J7" s="307"/>
      <c r="K7" s="307"/>
      <c r="L7" s="307"/>
      <c r="M7" s="307"/>
      <c r="N7" s="308"/>
      <c r="O7" s="714"/>
      <c r="P7" s="715"/>
    </row>
    <row r="8" spans="1:16" s="246" customFormat="1" ht="35.25" customHeight="1">
      <c r="A8" s="737" t="s">
        <v>256</v>
      </c>
      <c r="B8" s="738"/>
      <c r="C8" s="738"/>
      <c r="D8" s="739"/>
      <c r="E8" s="305">
        <v>208</v>
      </c>
      <c r="F8" s="732"/>
      <c r="G8" s="732"/>
      <c r="H8" s="732"/>
      <c r="I8" s="732"/>
      <c r="J8" s="732"/>
      <c r="K8" s="732"/>
      <c r="L8" s="732"/>
      <c r="M8" s="732"/>
      <c r="N8" s="733"/>
      <c r="O8" s="712" t="s">
        <v>257</v>
      </c>
      <c r="P8" s="713"/>
    </row>
    <row r="9" spans="1:16" s="246" customFormat="1" ht="5.25" customHeight="1">
      <c r="A9" s="737"/>
      <c r="B9" s="738"/>
      <c r="C9" s="738"/>
      <c r="D9" s="739"/>
      <c r="E9" s="306"/>
      <c r="F9" s="307"/>
      <c r="G9" s="307"/>
      <c r="H9" s="307"/>
      <c r="I9" s="307"/>
      <c r="J9" s="307"/>
      <c r="K9" s="307"/>
      <c r="L9" s="307"/>
      <c r="M9" s="307"/>
      <c r="N9" s="308"/>
      <c r="O9" s="714"/>
      <c r="P9" s="715"/>
    </row>
    <row r="10" spans="1:16" s="246" customFormat="1" ht="24" customHeight="1">
      <c r="A10" s="694" t="s">
        <v>298</v>
      </c>
      <c r="B10" s="695"/>
      <c r="C10" s="695"/>
      <c r="D10" s="696"/>
      <c r="E10" s="305">
        <v>211</v>
      </c>
      <c r="F10" s="732"/>
      <c r="G10" s="732"/>
      <c r="H10" s="732"/>
      <c r="I10" s="732"/>
      <c r="J10" s="732"/>
      <c r="K10" s="732"/>
      <c r="L10" s="732"/>
      <c r="M10" s="732"/>
      <c r="N10" s="733"/>
      <c r="O10" s="712" t="s">
        <v>296</v>
      </c>
      <c r="P10" s="713"/>
    </row>
    <row r="11" spans="1:16" s="246" customFormat="1" ht="5.25" customHeight="1">
      <c r="A11" s="694"/>
      <c r="B11" s="695"/>
      <c r="C11" s="695"/>
      <c r="D11" s="696"/>
      <c r="E11" s="306"/>
      <c r="F11" s="307"/>
      <c r="G11" s="307"/>
      <c r="H11" s="307"/>
      <c r="I11" s="307"/>
      <c r="J11" s="307"/>
      <c r="K11" s="307"/>
      <c r="L11" s="307"/>
      <c r="M11" s="307"/>
      <c r="N11" s="308"/>
      <c r="O11" s="714"/>
      <c r="P11" s="715"/>
    </row>
    <row r="12" spans="1:16" s="246" customFormat="1" ht="30.75" customHeight="1">
      <c r="A12" s="694" t="s">
        <v>297</v>
      </c>
      <c r="B12" s="695"/>
      <c r="C12" s="695"/>
      <c r="D12" s="696"/>
      <c r="E12" s="743">
        <v>212</v>
      </c>
      <c r="F12" s="732"/>
      <c r="G12" s="732"/>
      <c r="H12" s="732"/>
      <c r="I12" s="732"/>
      <c r="J12" s="732"/>
      <c r="K12" s="732"/>
      <c r="L12" s="732"/>
      <c r="M12" s="732"/>
      <c r="N12" s="733"/>
      <c r="O12" s="712" t="s">
        <v>253</v>
      </c>
      <c r="P12" s="713"/>
    </row>
    <row r="13" spans="1:16" s="246" customFormat="1" ht="6" customHeight="1">
      <c r="A13" s="694"/>
      <c r="B13" s="695"/>
      <c r="C13" s="695"/>
      <c r="D13" s="696"/>
      <c r="E13" s="743"/>
      <c r="F13" s="307"/>
      <c r="G13" s="307"/>
      <c r="H13" s="307"/>
      <c r="I13" s="307"/>
      <c r="J13" s="307"/>
      <c r="K13" s="307"/>
      <c r="L13" s="307"/>
      <c r="M13" s="307"/>
      <c r="N13" s="308"/>
      <c r="O13" s="694"/>
      <c r="P13" s="695"/>
    </row>
    <row r="14" spans="1:16" s="246" customFormat="1" ht="37.5" customHeight="1">
      <c r="A14" s="694" t="s">
        <v>299</v>
      </c>
      <c r="B14" s="695"/>
      <c r="C14" s="695"/>
      <c r="D14" s="696"/>
      <c r="E14" s="305">
        <v>213</v>
      </c>
      <c r="F14" s="732"/>
      <c r="G14" s="732"/>
      <c r="H14" s="732"/>
      <c r="I14" s="732"/>
      <c r="J14" s="732"/>
      <c r="K14" s="732"/>
      <c r="L14" s="732"/>
      <c r="M14" s="732"/>
      <c r="N14" s="733"/>
      <c r="O14" s="712" t="s">
        <v>254</v>
      </c>
      <c r="P14" s="713"/>
    </row>
    <row r="15" spans="1:16" s="246" customFormat="1" ht="5.25" customHeight="1">
      <c r="A15" s="694"/>
      <c r="B15" s="695"/>
      <c r="C15" s="695"/>
      <c r="D15" s="696"/>
      <c r="E15" s="306"/>
      <c r="F15" s="307"/>
      <c r="G15" s="307"/>
      <c r="H15" s="307"/>
      <c r="I15" s="307"/>
      <c r="J15" s="307"/>
      <c r="K15" s="307"/>
      <c r="L15" s="307"/>
      <c r="M15" s="307"/>
      <c r="N15" s="308"/>
      <c r="O15" s="694"/>
      <c r="P15" s="695"/>
    </row>
    <row r="16" spans="1:16" s="246" customFormat="1" ht="33.75" customHeight="1">
      <c r="A16" s="694" t="s">
        <v>300</v>
      </c>
      <c r="B16" s="695"/>
      <c r="C16" s="695"/>
      <c r="D16" s="696"/>
      <c r="E16" s="305">
        <v>214</v>
      </c>
      <c r="F16" s="732"/>
      <c r="G16" s="732"/>
      <c r="H16" s="732"/>
      <c r="I16" s="732"/>
      <c r="J16" s="732"/>
      <c r="K16" s="732"/>
      <c r="L16" s="732"/>
      <c r="M16" s="732"/>
      <c r="N16" s="733"/>
      <c r="O16" s="712" t="s">
        <v>255</v>
      </c>
      <c r="P16" s="713"/>
    </row>
    <row r="17" spans="1:16" s="246" customFormat="1" ht="5.25" customHeight="1">
      <c r="A17" s="740"/>
      <c r="B17" s="741"/>
      <c r="C17" s="741"/>
      <c r="D17" s="741"/>
      <c r="E17" s="306"/>
      <c r="F17" s="732"/>
      <c r="G17" s="732"/>
      <c r="H17" s="732"/>
      <c r="I17" s="732"/>
      <c r="J17" s="732"/>
      <c r="K17" s="732"/>
      <c r="L17" s="732"/>
      <c r="M17" s="732"/>
      <c r="N17" s="733"/>
      <c r="O17" s="694"/>
      <c r="P17" s="695"/>
    </row>
    <row r="18" spans="1:16" ht="39.75" customHeight="1">
      <c r="A18" s="694" t="s">
        <v>244</v>
      </c>
      <c r="B18" s="695"/>
      <c r="C18" s="695"/>
      <c r="D18" s="696"/>
      <c r="E18" s="700">
        <v>215</v>
      </c>
      <c r="F18" s="716"/>
      <c r="G18" s="717"/>
      <c r="H18" s="717"/>
      <c r="I18" s="717"/>
      <c r="J18" s="717"/>
      <c r="K18" s="717"/>
      <c r="L18" s="717"/>
      <c r="M18" s="717"/>
      <c r="N18" s="718"/>
      <c r="O18" s="702" t="s">
        <v>252</v>
      </c>
      <c r="P18" s="703"/>
    </row>
    <row r="19" spans="1:16" ht="6.75" customHeight="1">
      <c r="A19" s="697"/>
      <c r="B19" s="698"/>
      <c r="C19" s="698"/>
      <c r="D19" s="699"/>
      <c r="E19" s="701"/>
      <c r="F19" s="719"/>
      <c r="G19" s="720"/>
      <c r="H19" s="720"/>
      <c r="I19" s="720"/>
      <c r="J19" s="720"/>
      <c r="K19" s="720"/>
      <c r="L19" s="720"/>
      <c r="M19" s="720"/>
      <c r="N19" s="721"/>
      <c r="O19" s="704"/>
      <c r="P19" s="705"/>
    </row>
    <row r="20" spans="1:16" ht="24" customHeight="1">
      <c r="A20" s="694" t="s">
        <v>98</v>
      </c>
      <c r="B20" s="695"/>
      <c r="C20" s="695"/>
      <c r="D20" s="696"/>
      <c r="E20" s="700">
        <v>210</v>
      </c>
      <c r="F20" s="716"/>
      <c r="G20" s="717"/>
      <c r="H20" s="717"/>
      <c r="I20" s="717"/>
      <c r="J20" s="717"/>
      <c r="K20" s="717"/>
      <c r="L20" s="717"/>
      <c r="M20" s="717"/>
      <c r="N20" s="718"/>
      <c r="O20" s="702" t="s">
        <v>119</v>
      </c>
      <c r="P20" s="703"/>
    </row>
    <row r="21" spans="1:16" ht="3.75" customHeight="1">
      <c r="A21" s="697"/>
      <c r="B21" s="698"/>
      <c r="C21" s="698"/>
      <c r="D21" s="699"/>
      <c r="E21" s="701"/>
      <c r="F21" s="719"/>
      <c r="G21" s="720"/>
      <c r="H21" s="720"/>
      <c r="I21" s="720"/>
      <c r="J21" s="720"/>
      <c r="K21" s="720"/>
      <c r="L21" s="720"/>
      <c r="M21" s="720"/>
      <c r="N21" s="721"/>
      <c r="O21" s="704"/>
      <c r="P21" s="705"/>
    </row>
    <row r="22" spans="1:16" ht="39.75" customHeight="1">
      <c r="A22" s="726" t="s">
        <v>111</v>
      </c>
      <c r="B22" s="603"/>
      <c r="C22" s="603"/>
      <c r="D22" s="727"/>
      <c r="E22" s="700">
        <v>220</v>
      </c>
      <c r="F22" s="716"/>
      <c r="G22" s="717"/>
      <c r="H22" s="717"/>
      <c r="I22" s="717"/>
      <c r="J22" s="717"/>
      <c r="K22" s="717"/>
      <c r="L22" s="717"/>
      <c r="M22" s="717"/>
      <c r="N22" s="718"/>
      <c r="O22" s="702" t="s">
        <v>246</v>
      </c>
      <c r="P22" s="703"/>
    </row>
    <row r="23" spans="1:16" ht="5.25" customHeight="1">
      <c r="A23" s="728"/>
      <c r="B23" s="729"/>
      <c r="C23" s="729"/>
      <c r="D23" s="730"/>
      <c r="E23" s="701"/>
      <c r="F23" s="719"/>
      <c r="G23" s="720"/>
      <c r="H23" s="720"/>
      <c r="I23" s="720"/>
      <c r="J23" s="720"/>
      <c r="K23" s="720"/>
      <c r="L23" s="720"/>
      <c r="M23" s="720"/>
      <c r="N23" s="721"/>
      <c r="O23" s="704"/>
      <c r="P23" s="705"/>
    </row>
    <row r="24" spans="1:16" ht="25.5" customHeight="1">
      <c r="A24" s="694" t="s">
        <v>162</v>
      </c>
      <c r="B24" s="695"/>
      <c r="C24" s="695"/>
      <c r="D24" s="696"/>
      <c r="E24" s="700">
        <v>230</v>
      </c>
      <c r="F24" s="716"/>
      <c r="G24" s="717"/>
      <c r="H24" s="717"/>
      <c r="I24" s="717"/>
      <c r="J24" s="717"/>
      <c r="K24" s="717"/>
      <c r="L24" s="717"/>
      <c r="M24" s="717"/>
      <c r="N24" s="718"/>
      <c r="O24" s="702" t="s">
        <v>136</v>
      </c>
      <c r="P24" s="703"/>
    </row>
    <row r="25" spans="1:16" ht="5.25" customHeight="1">
      <c r="A25" s="697"/>
      <c r="B25" s="698"/>
      <c r="C25" s="698"/>
      <c r="D25" s="699"/>
      <c r="E25" s="701"/>
      <c r="F25" s="719"/>
      <c r="G25" s="720"/>
      <c r="H25" s="720"/>
      <c r="I25" s="720"/>
      <c r="J25" s="720"/>
      <c r="K25" s="720"/>
      <c r="L25" s="720"/>
      <c r="M25" s="720"/>
      <c r="N25" s="721"/>
      <c r="O25" s="704"/>
      <c r="P25" s="705"/>
    </row>
    <row r="26" spans="1:16" ht="31.5" customHeight="1">
      <c r="A26" s="694" t="s">
        <v>163</v>
      </c>
      <c r="B26" s="695"/>
      <c r="C26" s="695"/>
      <c r="D26" s="696"/>
      <c r="E26" s="700">
        <v>240</v>
      </c>
      <c r="F26" s="716"/>
      <c r="G26" s="717"/>
      <c r="H26" s="717"/>
      <c r="I26" s="717"/>
      <c r="J26" s="717"/>
      <c r="K26" s="717"/>
      <c r="L26" s="717"/>
      <c r="M26" s="717"/>
      <c r="N26" s="718"/>
      <c r="O26" s="702" t="s">
        <v>247</v>
      </c>
      <c r="P26" s="703"/>
    </row>
    <row r="27" spans="1:16" ht="6" customHeight="1">
      <c r="A27" s="697"/>
      <c r="B27" s="698"/>
      <c r="C27" s="698"/>
      <c r="D27" s="699"/>
      <c r="E27" s="701"/>
      <c r="F27" s="719"/>
      <c r="G27" s="720"/>
      <c r="H27" s="720"/>
      <c r="I27" s="720"/>
      <c r="J27" s="720"/>
      <c r="K27" s="720"/>
      <c r="L27" s="720"/>
      <c r="M27" s="720"/>
      <c r="N27" s="721"/>
      <c r="O27" s="704"/>
      <c r="P27" s="705"/>
    </row>
    <row r="28" spans="1:16" ht="33" customHeight="1">
      <c r="A28" s="694" t="s">
        <v>112</v>
      </c>
      <c r="B28" s="695"/>
      <c r="C28" s="695"/>
      <c r="D28" s="696"/>
      <c r="E28" s="700">
        <v>260</v>
      </c>
      <c r="F28" s="716"/>
      <c r="G28" s="717"/>
      <c r="H28" s="717"/>
      <c r="I28" s="717"/>
      <c r="J28" s="717"/>
      <c r="K28" s="717"/>
      <c r="L28" s="717"/>
      <c r="M28" s="717"/>
      <c r="N28" s="718"/>
      <c r="O28" s="702" t="s">
        <v>129</v>
      </c>
      <c r="P28" s="703"/>
    </row>
    <row r="29" spans="1:16" ht="4.5" customHeight="1">
      <c r="A29" s="697"/>
      <c r="B29" s="698"/>
      <c r="C29" s="698"/>
      <c r="D29" s="699"/>
      <c r="E29" s="701"/>
      <c r="F29" s="719"/>
      <c r="G29" s="720"/>
      <c r="H29" s="720"/>
      <c r="I29" s="720"/>
      <c r="J29" s="720"/>
      <c r="K29" s="720"/>
      <c r="L29" s="720"/>
      <c r="M29" s="720"/>
      <c r="N29" s="721"/>
      <c r="O29" s="704"/>
      <c r="P29" s="705"/>
    </row>
    <row r="30" spans="1:16" ht="32.25" customHeight="1">
      <c r="A30" s="694" t="s">
        <v>240</v>
      </c>
      <c r="B30" s="695"/>
      <c r="C30" s="695"/>
      <c r="D30" s="696"/>
      <c r="E30" s="700">
        <v>265</v>
      </c>
      <c r="F30" s="716"/>
      <c r="G30" s="717"/>
      <c r="H30" s="717"/>
      <c r="I30" s="717"/>
      <c r="J30" s="717"/>
      <c r="K30" s="717"/>
      <c r="L30" s="717"/>
      <c r="M30" s="717"/>
      <c r="N30" s="718"/>
      <c r="O30" s="722" t="s">
        <v>241</v>
      </c>
      <c r="P30" s="723"/>
    </row>
    <row r="31" spans="1:16" ht="8.25" customHeight="1">
      <c r="A31" s="697"/>
      <c r="B31" s="698"/>
      <c r="C31" s="698"/>
      <c r="D31" s="699"/>
      <c r="E31" s="701"/>
      <c r="F31" s="719"/>
      <c r="G31" s="720"/>
      <c r="H31" s="720"/>
      <c r="I31" s="720"/>
      <c r="J31" s="720"/>
      <c r="K31" s="720"/>
      <c r="L31" s="720"/>
      <c r="M31" s="720"/>
      <c r="N31" s="721"/>
      <c r="O31" s="724"/>
      <c r="P31" s="725"/>
    </row>
    <row r="32" spans="1:16" ht="45.75" customHeight="1">
      <c r="A32" s="694" t="s">
        <v>95</v>
      </c>
      <c r="B32" s="695"/>
      <c r="C32" s="695"/>
      <c r="D32" s="696"/>
      <c r="E32" s="700">
        <v>270</v>
      </c>
      <c r="F32" s="716"/>
      <c r="G32" s="717"/>
      <c r="H32" s="717"/>
      <c r="I32" s="717"/>
      <c r="J32" s="717"/>
      <c r="K32" s="717"/>
      <c r="L32" s="717"/>
      <c r="M32" s="717"/>
      <c r="N32" s="718"/>
      <c r="O32" s="702" t="s">
        <v>130</v>
      </c>
      <c r="P32" s="703"/>
    </row>
    <row r="33" spans="1:16" ht="10.5" customHeight="1">
      <c r="A33" s="697"/>
      <c r="B33" s="698"/>
      <c r="C33" s="698"/>
      <c r="D33" s="699"/>
      <c r="E33" s="701"/>
      <c r="F33" s="719"/>
      <c r="G33" s="720"/>
      <c r="H33" s="720"/>
      <c r="I33" s="720"/>
      <c r="J33" s="720"/>
      <c r="K33" s="720"/>
      <c r="L33" s="720"/>
      <c r="M33" s="720"/>
      <c r="N33" s="721"/>
      <c r="O33" s="704"/>
      <c r="P33" s="705"/>
    </row>
    <row r="34" spans="1:16" ht="41.25" customHeight="1">
      <c r="A34" s="694" t="s">
        <v>302</v>
      </c>
      <c r="B34" s="695"/>
      <c r="C34" s="695"/>
      <c r="D34" s="696"/>
      <c r="E34" s="309">
        <v>271</v>
      </c>
      <c r="F34" s="310"/>
      <c r="G34" s="311"/>
      <c r="H34" s="311"/>
      <c r="I34" s="311"/>
      <c r="J34" s="311"/>
      <c r="K34" s="311"/>
      <c r="L34" s="311"/>
      <c r="M34" s="311"/>
      <c r="N34" s="312"/>
      <c r="O34" s="702" t="s">
        <v>260</v>
      </c>
      <c r="P34" s="703"/>
    </row>
    <row r="35" spans="1:16" ht="47.25" customHeight="1">
      <c r="A35" s="706" t="s">
        <v>303</v>
      </c>
      <c r="B35" s="707"/>
      <c r="C35" s="707"/>
      <c r="D35" s="708"/>
      <c r="E35" s="742">
        <v>272</v>
      </c>
      <c r="F35" s="716"/>
      <c r="G35" s="717"/>
      <c r="H35" s="717"/>
      <c r="I35" s="717"/>
      <c r="J35" s="717"/>
      <c r="K35" s="717"/>
      <c r="L35" s="717"/>
      <c r="M35" s="717"/>
      <c r="N35" s="718"/>
      <c r="O35" s="712" t="s">
        <v>242</v>
      </c>
      <c r="P35" s="713"/>
    </row>
    <row r="36" spans="1:16" ht="9.75" customHeight="1">
      <c r="A36" s="709"/>
      <c r="B36" s="710"/>
      <c r="C36" s="710"/>
      <c r="D36" s="711"/>
      <c r="E36" s="701"/>
      <c r="F36" s="719"/>
      <c r="G36" s="720"/>
      <c r="H36" s="720"/>
      <c r="I36" s="720"/>
      <c r="J36" s="720"/>
      <c r="K36" s="720"/>
      <c r="L36" s="720"/>
      <c r="M36" s="720"/>
      <c r="N36" s="721"/>
      <c r="O36" s="714"/>
      <c r="P36" s="715"/>
    </row>
    <row r="37" spans="1:16" ht="12.75">
      <c r="A37" s="313"/>
      <c r="B37" s="313"/>
      <c r="C37" s="313"/>
      <c r="D37" s="313"/>
      <c r="E37" s="313"/>
      <c r="F37" s="313"/>
      <c r="G37" s="313"/>
      <c r="H37" s="313"/>
      <c r="I37" s="313"/>
      <c r="J37" s="313"/>
      <c r="K37" s="313"/>
      <c r="L37" s="313"/>
      <c r="M37" s="313"/>
      <c r="N37" s="313"/>
      <c r="O37" s="313"/>
      <c r="P37" s="313"/>
    </row>
    <row r="38" spans="1:16" ht="3.75" customHeight="1">
      <c r="A38" s="693"/>
      <c r="B38" s="693"/>
      <c r="C38" s="693"/>
      <c r="D38" s="693"/>
      <c r="E38" s="693"/>
      <c r="F38" s="693"/>
      <c r="G38" s="693"/>
      <c r="H38" s="693"/>
      <c r="I38" s="693"/>
      <c r="J38" s="693"/>
      <c r="K38" s="693"/>
      <c r="L38" s="693"/>
      <c r="M38" s="693"/>
      <c r="N38" s="693"/>
      <c r="O38" s="693"/>
      <c r="P38" s="693"/>
    </row>
    <row r="39" spans="1:16" ht="10.5" customHeight="1">
      <c r="A39" s="313"/>
      <c r="B39" s="313"/>
      <c r="C39" s="313"/>
      <c r="D39" s="313"/>
      <c r="E39" s="313"/>
      <c r="F39" s="313"/>
      <c r="G39" s="313"/>
      <c r="H39" s="313"/>
      <c r="I39" s="313"/>
      <c r="J39" s="313"/>
      <c r="K39" s="313"/>
      <c r="L39" s="313"/>
      <c r="M39" s="313"/>
      <c r="N39" s="313"/>
      <c r="O39" s="313"/>
      <c r="P39" s="313"/>
    </row>
    <row r="40" spans="1:16" ht="12.75">
      <c r="A40" s="314">
        <v>4</v>
      </c>
      <c r="B40" s="313"/>
      <c r="C40" s="313"/>
      <c r="D40" s="313"/>
      <c r="E40" s="313"/>
      <c r="F40" s="313"/>
      <c r="G40" s="313"/>
      <c r="H40" s="313"/>
      <c r="I40" s="313"/>
      <c r="J40" s="313"/>
      <c r="K40" s="313"/>
      <c r="L40" s="313"/>
      <c r="M40" s="313"/>
      <c r="N40" s="313"/>
      <c r="O40" s="313"/>
      <c r="P40" s="313"/>
    </row>
    <row r="41" spans="1:16" ht="9.75" customHeight="1">
      <c r="A41" s="313"/>
      <c r="B41" s="313"/>
      <c r="C41" s="313"/>
      <c r="D41" s="313"/>
      <c r="E41" s="313"/>
      <c r="F41" s="313"/>
      <c r="G41" s="313"/>
      <c r="H41" s="313"/>
      <c r="I41" s="313"/>
      <c r="J41" s="313"/>
      <c r="K41" s="313"/>
      <c r="L41" s="313"/>
      <c r="M41" s="313"/>
      <c r="N41" s="313"/>
      <c r="O41" s="313"/>
      <c r="P41" s="313"/>
    </row>
    <row r="42" spans="1:16" ht="9.75" customHeight="1">
      <c r="A42" s="304"/>
      <c r="B42" s="304"/>
      <c r="C42" s="304"/>
      <c r="D42" s="304"/>
      <c r="E42" s="304"/>
      <c r="F42" s="304"/>
      <c r="G42" s="304"/>
      <c r="H42" s="304"/>
      <c r="I42" s="304"/>
      <c r="J42" s="304"/>
      <c r="K42" s="304"/>
      <c r="L42" s="304"/>
      <c r="M42" s="304"/>
      <c r="N42" s="304"/>
      <c r="O42" s="304"/>
      <c r="P42" s="304"/>
    </row>
    <row r="43" spans="1:16" ht="12.75">
      <c r="A43" s="304"/>
      <c r="B43" s="304"/>
      <c r="C43" s="304"/>
      <c r="D43" s="304"/>
      <c r="E43" s="304"/>
      <c r="F43" s="304"/>
      <c r="G43" s="304"/>
      <c r="H43" s="304"/>
      <c r="I43" s="304"/>
      <c r="J43" s="304"/>
      <c r="K43" s="304"/>
      <c r="L43" s="304"/>
      <c r="M43" s="304"/>
      <c r="N43" s="304"/>
      <c r="O43" s="304"/>
      <c r="P43" s="304"/>
    </row>
  </sheetData>
  <sheetProtection/>
  <mergeCells count="78">
    <mergeCell ref="O6:P7"/>
    <mergeCell ref="O8:P9"/>
    <mergeCell ref="O10:P11"/>
    <mergeCell ref="E35:E36"/>
    <mergeCell ref="O12:P12"/>
    <mergeCell ref="O13:P13"/>
    <mergeCell ref="O14:P14"/>
    <mergeCell ref="E12:E13"/>
    <mergeCell ref="F12:N12"/>
    <mergeCell ref="O26:P27"/>
    <mergeCell ref="O2:P2"/>
    <mergeCell ref="O3:P3"/>
    <mergeCell ref="O4:P4"/>
    <mergeCell ref="O5:P5"/>
    <mergeCell ref="A14:D14"/>
    <mergeCell ref="F14:N14"/>
    <mergeCell ref="A10:D10"/>
    <mergeCell ref="F10:N10"/>
    <mergeCell ref="A11:D11"/>
    <mergeCell ref="A12:D12"/>
    <mergeCell ref="A15:D15"/>
    <mergeCell ref="A16:D16"/>
    <mergeCell ref="F16:N16"/>
    <mergeCell ref="A17:D17"/>
    <mergeCell ref="F17:N17"/>
    <mergeCell ref="O15:P15"/>
    <mergeCell ref="O16:P16"/>
    <mergeCell ref="O17:P17"/>
    <mergeCell ref="A13:D13"/>
    <mergeCell ref="A6:D6"/>
    <mergeCell ref="F6:N6"/>
    <mergeCell ref="A7:D7"/>
    <mergeCell ref="A8:D8"/>
    <mergeCell ref="F8:N8"/>
    <mergeCell ref="A9:D9"/>
    <mergeCell ref="A2:D2"/>
    <mergeCell ref="F2:N2"/>
    <mergeCell ref="A3:D3"/>
    <mergeCell ref="A4:D4"/>
    <mergeCell ref="F4:N4"/>
    <mergeCell ref="A5:D5"/>
    <mergeCell ref="A22:D23"/>
    <mergeCell ref="E22:E23"/>
    <mergeCell ref="O22:P23"/>
    <mergeCell ref="E24:E25"/>
    <mergeCell ref="O24:P25"/>
    <mergeCell ref="A26:D27"/>
    <mergeCell ref="E26:E27"/>
    <mergeCell ref="F22:N23"/>
    <mergeCell ref="F24:N25"/>
    <mergeCell ref="F26:N27"/>
    <mergeCell ref="A18:D19"/>
    <mergeCell ref="E18:E19"/>
    <mergeCell ref="O18:P19"/>
    <mergeCell ref="A20:D21"/>
    <mergeCell ref="E20:E21"/>
    <mergeCell ref="O20:P21"/>
    <mergeCell ref="F18:N19"/>
    <mergeCell ref="F20:N21"/>
    <mergeCell ref="A24:D25"/>
    <mergeCell ref="A28:D29"/>
    <mergeCell ref="E28:E29"/>
    <mergeCell ref="O28:P29"/>
    <mergeCell ref="A30:D31"/>
    <mergeCell ref="E30:E31"/>
    <mergeCell ref="O30:P31"/>
    <mergeCell ref="F30:N31"/>
    <mergeCell ref="F28:N29"/>
    <mergeCell ref="A38:P38"/>
    <mergeCell ref="A32:D33"/>
    <mergeCell ref="E32:E33"/>
    <mergeCell ref="O32:P33"/>
    <mergeCell ref="A35:D36"/>
    <mergeCell ref="O35:P36"/>
    <mergeCell ref="F32:N33"/>
    <mergeCell ref="F35:N36"/>
    <mergeCell ref="A34:D34"/>
    <mergeCell ref="O34:P34"/>
  </mergeCells>
  <printOptions/>
  <pageMargins left="0.16" right="0.16" top="0.16" bottom="0.17" header="0.16"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60"/>
  <sheetViews>
    <sheetView zoomScale="115" zoomScaleNormal="115" zoomScaleSheetLayoutView="100" zoomScalePageLayoutView="0" workbookViewId="0" topLeftCell="A1">
      <selection activeCell="C19" sqref="C19:G22"/>
    </sheetView>
  </sheetViews>
  <sheetFormatPr defaultColWidth="9.140625" defaultRowHeight="12.75"/>
  <cols>
    <col min="1" max="1" width="24.28125" style="303" customWidth="1"/>
    <col min="2" max="2" width="3.57421875" style="303" customWidth="1"/>
    <col min="3" max="3" width="2.421875" style="303" customWidth="1"/>
    <col min="4" max="4" width="3.28125" style="303" customWidth="1"/>
    <col min="5" max="5" width="4.7109375" style="303" customWidth="1"/>
    <col min="6" max="6" width="2.57421875" style="303" customWidth="1"/>
    <col min="7" max="7" width="2.421875" style="303" customWidth="1"/>
    <col min="8" max="10" width="3.28125" style="303" customWidth="1"/>
    <col min="11" max="11" width="4.7109375" style="303" customWidth="1"/>
    <col min="12" max="12" width="2.7109375" style="303" customWidth="1"/>
    <col min="13" max="13" width="3.57421875" style="303" customWidth="1"/>
    <col min="14" max="14" width="24.57421875" style="303" customWidth="1"/>
    <col min="15" max="16384" width="9.140625" style="303" customWidth="1"/>
  </cols>
  <sheetData>
    <row r="1" spans="1:16" ht="12.75" customHeight="1">
      <c r="A1" s="304"/>
      <c r="B1" s="304"/>
      <c r="C1" s="304"/>
      <c r="D1" s="304"/>
      <c r="E1" s="304"/>
      <c r="F1" s="304"/>
      <c r="G1" s="304"/>
      <c r="H1" s="304"/>
      <c r="I1" s="304"/>
      <c r="J1" s="304"/>
      <c r="K1" s="304"/>
      <c r="L1" s="304"/>
      <c r="M1" s="304"/>
      <c r="N1" s="304"/>
      <c r="O1" s="304"/>
      <c r="P1" s="304"/>
    </row>
    <row r="2" spans="1:16" ht="52.5" customHeight="1">
      <c r="A2" s="746" t="s">
        <v>94</v>
      </c>
      <c r="B2" s="747"/>
      <c r="C2" s="747"/>
      <c r="D2" s="190"/>
      <c r="E2" s="744">
        <v>274</v>
      </c>
      <c r="F2" s="716"/>
      <c r="G2" s="717"/>
      <c r="H2" s="717"/>
      <c r="I2" s="717"/>
      <c r="J2" s="717"/>
      <c r="K2" s="718"/>
      <c r="L2" s="798" t="s">
        <v>131</v>
      </c>
      <c r="M2" s="799"/>
      <c r="N2" s="799"/>
      <c r="O2" s="799"/>
      <c r="P2" s="800"/>
    </row>
    <row r="3" spans="1:16" ht="3" customHeight="1">
      <c r="A3" s="749"/>
      <c r="B3" s="750"/>
      <c r="C3" s="750"/>
      <c r="D3" s="191"/>
      <c r="E3" s="745"/>
      <c r="F3" s="195"/>
      <c r="G3" s="174"/>
      <c r="H3" s="174"/>
      <c r="I3" s="174"/>
      <c r="J3" s="174"/>
      <c r="K3" s="174"/>
      <c r="L3" s="798"/>
      <c r="M3" s="799"/>
      <c r="N3" s="799"/>
      <c r="O3" s="799"/>
      <c r="P3" s="800"/>
    </row>
    <row r="4" spans="1:16" ht="32.25" customHeight="1">
      <c r="A4" s="746" t="s">
        <v>306</v>
      </c>
      <c r="B4" s="747"/>
      <c r="C4" s="747"/>
      <c r="D4" s="748"/>
      <c r="E4" s="744">
        <v>276</v>
      </c>
      <c r="F4" s="716"/>
      <c r="G4" s="717"/>
      <c r="H4" s="717"/>
      <c r="I4" s="717"/>
      <c r="J4" s="717"/>
      <c r="K4" s="718"/>
      <c r="L4" s="766" t="s">
        <v>243</v>
      </c>
      <c r="M4" s="767"/>
      <c r="N4" s="767"/>
      <c r="O4" s="767"/>
      <c r="P4" s="768"/>
    </row>
    <row r="5" spans="1:16" ht="6.75" customHeight="1">
      <c r="A5" s="749"/>
      <c r="B5" s="750"/>
      <c r="C5" s="750"/>
      <c r="D5" s="751"/>
      <c r="E5" s="745"/>
      <c r="F5" s="195"/>
      <c r="G5" s="174"/>
      <c r="H5" s="174"/>
      <c r="I5" s="174"/>
      <c r="J5" s="174"/>
      <c r="K5" s="174"/>
      <c r="L5" s="766"/>
      <c r="M5" s="767"/>
      <c r="N5" s="767"/>
      <c r="O5" s="767"/>
      <c r="P5" s="768"/>
    </row>
    <row r="6" spans="1:16" s="246" customFormat="1" ht="24" customHeight="1">
      <c r="A6" s="763" t="s">
        <v>305</v>
      </c>
      <c r="B6" s="764"/>
      <c r="C6" s="764"/>
      <c r="D6" s="765"/>
      <c r="E6" s="315">
        <v>274.1</v>
      </c>
      <c r="F6" s="731"/>
      <c r="G6" s="732"/>
      <c r="H6" s="732"/>
      <c r="I6" s="732"/>
      <c r="J6" s="732"/>
      <c r="K6" s="733"/>
      <c r="L6" s="766" t="s">
        <v>310</v>
      </c>
      <c r="M6" s="767"/>
      <c r="N6" s="767"/>
      <c r="O6" s="767"/>
      <c r="P6" s="768"/>
    </row>
    <row r="7" spans="1:16" s="246" customFormat="1" ht="27.75" customHeight="1">
      <c r="A7" s="769" t="s">
        <v>307</v>
      </c>
      <c r="B7" s="770"/>
      <c r="C7" s="770"/>
      <c r="D7" s="771"/>
      <c r="E7" s="757">
        <v>274.2</v>
      </c>
      <c r="F7" s="759"/>
      <c r="G7" s="760"/>
      <c r="H7" s="760"/>
      <c r="I7" s="760"/>
      <c r="J7" s="760"/>
      <c r="K7" s="761"/>
      <c r="L7" s="766" t="s">
        <v>311</v>
      </c>
      <c r="M7" s="767"/>
      <c r="N7" s="767"/>
      <c r="O7" s="767"/>
      <c r="P7" s="768"/>
    </row>
    <row r="8" spans="1:16" s="246" customFormat="1" ht="4.5" customHeight="1">
      <c r="A8" s="772"/>
      <c r="B8" s="773"/>
      <c r="C8" s="773"/>
      <c r="D8" s="774"/>
      <c r="E8" s="758"/>
      <c r="F8" s="316"/>
      <c r="G8" s="292"/>
      <c r="H8" s="292"/>
      <c r="I8" s="292"/>
      <c r="J8" s="292"/>
      <c r="K8" s="317"/>
      <c r="L8" s="766"/>
      <c r="M8" s="767"/>
      <c r="N8" s="767"/>
      <c r="O8" s="767"/>
      <c r="P8" s="768"/>
    </row>
    <row r="9" spans="1:16" s="246" customFormat="1" ht="38.25" customHeight="1">
      <c r="A9" s="769" t="s">
        <v>308</v>
      </c>
      <c r="B9" s="770"/>
      <c r="C9" s="770"/>
      <c r="D9" s="771"/>
      <c r="E9" s="757">
        <v>274.3</v>
      </c>
      <c r="F9" s="759"/>
      <c r="G9" s="760"/>
      <c r="H9" s="760"/>
      <c r="I9" s="760"/>
      <c r="J9" s="760"/>
      <c r="K9" s="761"/>
      <c r="L9" s="766" t="s">
        <v>312</v>
      </c>
      <c r="M9" s="767"/>
      <c r="N9" s="767"/>
      <c r="O9" s="767"/>
      <c r="P9" s="768"/>
    </row>
    <row r="10" spans="1:16" s="246" customFormat="1" ht="6" customHeight="1">
      <c r="A10" s="772"/>
      <c r="B10" s="773"/>
      <c r="C10" s="773"/>
      <c r="D10" s="774"/>
      <c r="E10" s="758"/>
      <c r="F10" s="316"/>
      <c r="G10" s="292"/>
      <c r="H10" s="292"/>
      <c r="I10" s="292"/>
      <c r="J10" s="292"/>
      <c r="K10" s="317"/>
      <c r="L10" s="766"/>
      <c r="M10" s="767"/>
      <c r="N10" s="767"/>
      <c r="O10" s="767"/>
      <c r="P10" s="768"/>
    </row>
    <row r="11" spans="1:16" s="246" customFormat="1" ht="25.5" customHeight="1">
      <c r="A11" s="769" t="s">
        <v>309</v>
      </c>
      <c r="B11" s="770"/>
      <c r="C11" s="770"/>
      <c r="D11" s="771"/>
      <c r="E11" s="315">
        <v>274.4</v>
      </c>
      <c r="F11" s="731"/>
      <c r="G11" s="732"/>
      <c r="H11" s="732"/>
      <c r="I11" s="732"/>
      <c r="J11" s="732"/>
      <c r="K11" s="733"/>
      <c r="L11" s="766" t="s">
        <v>313</v>
      </c>
      <c r="M11" s="767"/>
      <c r="N11" s="767"/>
      <c r="O11" s="767"/>
      <c r="P11" s="768"/>
    </row>
    <row r="12" spans="1:16" ht="30.75" customHeight="1">
      <c r="A12" s="752" t="s">
        <v>96</v>
      </c>
      <c r="B12" s="753"/>
      <c r="C12" s="318"/>
      <c r="D12" s="318"/>
      <c r="E12" s="319">
        <v>280</v>
      </c>
      <c r="F12" s="805"/>
      <c r="G12" s="806"/>
      <c r="H12" s="806"/>
      <c r="I12" s="806"/>
      <c r="J12" s="806"/>
      <c r="K12" s="807"/>
      <c r="L12" s="801" t="s">
        <v>146</v>
      </c>
      <c r="M12" s="802"/>
      <c r="N12" s="802"/>
      <c r="O12" s="802"/>
      <c r="P12" s="803"/>
    </row>
    <row r="13" spans="1:16" s="246" customFormat="1" ht="12" customHeight="1">
      <c r="A13" s="320" t="s">
        <v>83</v>
      </c>
      <c r="B13" s="321" t="s">
        <v>65</v>
      </c>
      <c r="C13" s="754" t="s">
        <v>86</v>
      </c>
      <c r="D13" s="755"/>
      <c r="E13" s="755"/>
      <c r="F13" s="755"/>
      <c r="G13" s="755"/>
      <c r="H13" s="322" t="s">
        <v>65</v>
      </c>
      <c r="I13" s="754" t="s">
        <v>86</v>
      </c>
      <c r="J13" s="755"/>
      <c r="K13" s="756"/>
      <c r="L13" s="323"/>
      <c r="M13" s="762" t="s">
        <v>84</v>
      </c>
      <c r="N13" s="762"/>
      <c r="O13" s="762"/>
      <c r="P13" s="762"/>
    </row>
    <row r="14" spans="1:16" s="246" customFormat="1" ht="21.75" customHeight="1">
      <c r="A14" s="324"/>
      <c r="B14" s="325"/>
      <c r="C14" s="779" t="s">
        <v>265</v>
      </c>
      <c r="D14" s="780"/>
      <c r="E14" s="780"/>
      <c r="F14" s="780"/>
      <c r="G14" s="781"/>
      <c r="H14" s="326"/>
      <c r="I14" s="779" t="s">
        <v>266</v>
      </c>
      <c r="J14" s="780"/>
      <c r="K14" s="780"/>
      <c r="L14" s="80"/>
      <c r="M14" s="786"/>
      <c r="N14" s="786"/>
      <c r="O14" s="786"/>
      <c r="P14" s="786"/>
    </row>
    <row r="15" spans="1:16" s="246" customFormat="1" ht="13.5" customHeight="1">
      <c r="A15" s="804" t="s">
        <v>264</v>
      </c>
      <c r="B15" s="782">
        <v>300</v>
      </c>
      <c r="C15" s="783"/>
      <c r="D15" s="783"/>
      <c r="E15" s="783"/>
      <c r="F15" s="783"/>
      <c r="G15" s="783"/>
      <c r="H15" s="784">
        <v>340</v>
      </c>
      <c r="I15" s="785"/>
      <c r="J15" s="785"/>
      <c r="K15" s="785"/>
      <c r="L15" s="787" t="s">
        <v>267</v>
      </c>
      <c r="M15" s="788"/>
      <c r="N15" s="788"/>
      <c r="O15" s="788"/>
      <c r="P15" s="789"/>
    </row>
    <row r="16" spans="1:16" s="246" customFormat="1" ht="30" customHeight="1">
      <c r="A16" s="804"/>
      <c r="B16" s="782"/>
      <c r="C16" s="783"/>
      <c r="D16" s="783"/>
      <c r="E16" s="783"/>
      <c r="F16" s="783"/>
      <c r="G16" s="783"/>
      <c r="H16" s="784"/>
      <c r="I16" s="785"/>
      <c r="J16" s="785"/>
      <c r="K16" s="785"/>
      <c r="L16" s="787"/>
      <c r="M16" s="788"/>
      <c r="N16" s="788"/>
      <c r="O16" s="788"/>
      <c r="P16" s="789"/>
    </row>
    <row r="17" spans="1:16" s="246" customFormat="1" ht="31.5" customHeight="1">
      <c r="A17" s="804"/>
      <c r="B17" s="782"/>
      <c r="C17" s="783"/>
      <c r="D17" s="783"/>
      <c r="E17" s="783"/>
      <c r="F17" s="783"/>
      <c r="G17" s="783"/>
      <c r="H17" s="784"/>
      <c r="I17" s="785"/>
      <c r="J17" s="785"/>
      <c r="K17" s="785"/>
      <c r="L17" s="787"/>
      <c r="M17" s="788"/>
      <c r="N17" s="788"/>
      <c r="O17" s="788"/>
      <c r="P17" s="789"/>
    </row>
    <row r="18" spans="1:16" s="246" customFormat="1" ht="2.25" customHeight="1">
      <c r="A18" s="327"/>
      <c r="B18" s="177"/>
      <c r="C18" s="794"/>
      <c r="D18" s="795"/>
      <c r="E18" s="795"/>
      <c r="F18" s="795"/>
      <c r="G18" s="795"/>
      <c r="H18" s="817"/>
      <c r="I18" s="795"/>
      <c r="J18" s="795"/>
      <c r="K18" s="813"/>
      <c r="L18" s="328"/>
      <c r="M18" s="329"/>
      <c r="N18" s="329"/>
      <c r="O18" s="329"/>
      <c r="P18" s="330"/>
    </row>
    <row r="19" spans="1:16" s="246" customFormat="1" ht="4.5" customHeight="1">
      <c r="A19" s="331"/>
      <c r="B19" s="177"/>
      <c r="C19" s="783"/>
      <c r="D19" s="783"/>
      <c r="E19" s="783"/>
      <c r="F19" s="783"/>
      <c r="G19" s="783"/>
      <c r="H19" s="816">
        <v>350</v>
      </c>
      <c r="I19" s="775"/>
      <c r="J19" s="775"/>
      <c r="K19" s="775"/>
      <c r="L19" s="776" t="s">
        <v>268</v>
      </c>
      <c r="M19" s="777"/>
      <c r="N19" s="777"/>
      <c r="O19" s="777"/>
      <c r="P19" s="778"/>
    </row>
    <row r="20" spans="1:16" s="246" customFormat="1" ht="3" customHeight="1">
      <c r="A20" s="791" t="s">
        <v>269</v>
      </c>
      <c r="B20" s="782">
        <v>310</v>
      </c>
      <c r="C20" s="783"/>
      <c r="D20" s="783"/>
      <c r="E20" s="783"/>
      <c r="F20" s="783"/>
      <c r="G20" s="783"/>
      <c r="H20" s="816"/>
      <c r="I20" s="775"/>
      <c r="J20" s="775"/>
      <c r="K20" s="775"/>
      <c r="L20" s="776"/>
      <c r="M20" s="777"/>
      <c r="N20" s="777"/>
      <c r="O20" s="777"/>
      <c r="P20" s="778"/>
    </row>
    <row r="21" spans="1:16" s="246" customFormat="1" ht="19.5" customHeight="1">
      <c r="A21" s="792"/>
      <c r="B21" s="782"/>
      <c r="C21" s="783"/>
      <c r="D21" s="783"/>
      <c r="E21" s="783"/>
      <c r="F21" s="783"/>
      <c r="G21" s="783"/>
      <c r="H21" s="816"/>
      <c r="I21" s="775"/>
      <c r="J21" s="775"/>
      <c r="K21" s="775"/>
      <c r="L21" s="776"/>
      <c r="M21" s="777"/>
      <c r="N21" s="777"/>
      <c r="O21" s="777"/>
      <c r="P21" s="778"/>
    </row>
    <row r="22" spans="1:16" s="246" customFormat="1" ht="12.75" customHeight="1">
      <c r="A22" s="793"/>
      <c r="B22" s="782"/>
      <c r="C22" s="783"/>
      <c r="D22" s="783"/>
      <c r="E22" s="783"/>
      <c r="F22" s="783"/>
      <c r="G22" s="783"/>
      <c r="H22" s="816"/>
      <c r="I22" s="775"/>
      <c r="J22" s="775"/>
      <c r="K22" s="775"/>
      <c r="L22" s="776"/>
      <c r="M22" s="777"/>
      <c r="N22" s="777"/>
      <c r="O22" s="777"/>
      <c r="P22" s="778"/>
    </row>
    <row r="23" spans="1:16" s="246" customFormat="1" ht="2.25" customHeight="1">
      <c r="A23" s="332"/>
      <c r="B23" s="782"/>
      <c r="C23" s="794"/>
      <c r="D23" s="795"/>
      <c r="E23" s="795"/>
      <c r="F23" s="795"/>
      <c r="G23" s="795"/>
      <c r="H23" s="180"/>
      <c r="I23" s="796"/>
      <c r="J23" s="796"/>
      <c r="K23" s="797"/>
      <c r="L23" s="328"/>
      <c r="M23" s="329"/>
      <c r="N23" s="329"/>
      <c r="O23" s="329"/>
      <c r="P23" s="330"/>
    </row>
    <row r="24" spans="1:16" s="246" customFormat="1" ht="0.75" customHeight="1" hidden="1">
      <c r="A24" s="332"/>
      <c r="B24" s="782"/>
      <c r="C24" s="333"/>
      <c r="D24" s="278"/>
      <c r="E24" s="278"/>
      <c r="F24" s="278"/>
      <c r="G24" s="278"/>
      <c r="H24" s="334"/>
      <c r="I24" s="278"/>
      <c r="J24" s="278"/>
      <c r="K24" s="278"/>
      <c r="L24" s="328"/>
      <c r="M24" s="329"/>
      <c r="N24" s="329"/>
      <c r="O24" s="329"/>
      <c r="P24" s="330"/>
    </row>
    <row r="25" spans="1:16" s="246" customFormat="1" ht="3.75" customHeight="1">
      <c r="A25" s="814" t="s">
        <v>270</v>
      </c>
      <c r="B25" s="784">
        <v>320</v>
      </c>
      <c r="C25" s="783"/>
      <c r="D25" s="783"/>
      <c r="E25" s="783"/>
      <c r="F25" s="783"/>
      <c r="G25" s="783"/>
      <c r="H25" s="816">
        <v>360</v>
      </c>
      <c r="I25" s="775"/>
      <c r="J25" s="775"/>
      <c r="K25" s="775"/>
      <c r="L25" s="818" t="s">
        <v>271</v>
      </c>
      <c r="M25" s="819"/>
      <c r="N25" s="819"/>
      <c r="O25" s="819"/>
      <c r="P25" s="820"/>
    </row>
    <row r="26" spans="1:16" s="246" customFormat="1" ht="12.75" customHeight="1">
      <c r="A26" s="804"/>
      <c r="B26" s="784"/>
      <c r="C26" s="783"/>
      <c r="D26" s="783"/>
      <c r="E26" s="783"/>
      <c r="F26" s="783"/>
      <c r="G26" s="783"/>
      <c r="H26" s="816"/>
      <c r="I26" s="775"/>
      <c r="J26" s="775"/>
      <c r="K26" s="775"/>
      <c r="L26" s="818"/>
      <c r="M26" s="819"/>
      <c r="N26" s="819"/>
      <c r="O26" s="819"/>
      <c r="P26" s="820"/>
    </row>
    <row r="27" spans="1:16" s="246" customFormat="1" ht="10.5" customHeight="1">
      <c r="A27" s="804"/>
      <c r="B27" s="784"/>
      <c r="C27" s="783"/>
      <c r="D27" s="783"/>
      <c r="E27" s="783"/>
      <c r="F27" s="783"/>
      <c r="G27" s="783"/>
      <c r="H27" s="816"/>
      <c r="I27" s="775"/>
      <c r="J27" s="775"/>
      <c r="K27" s="775"/>
      <c r="L27" s="818"/>
      <c r="M27" s="819"/>
      <c r="N27" s="819"/>
      <c r="O27" s="819"/>
      <c r="P27" s="820"/>
    </row>
    <row r="28" spans="1:16" s="246" customFormat="1" ht="3.75" customHeight="1">
      <c r="A28" s="804"/>
      <c r="B28" s="784"/>
      <c r="C28" s="783"/>
      <c r="D28" s="783"/>
      <c r="E28" s="783"/>
      <c r="F28" s="783"/>
      <c r="G28" s="783"/>
      <c r="H28" s="816"/>
      <c r="I28" s="775"/>
      <c r="J28" s="775"/>
      <c r="K28" s="775"/>
      <c r="L28" s="818"/>
      <c r="M28" s="819"/>
      <c r="N28" s="819"/>
      <c r="O28" s="819"/>
      <c r="P28" s="820"/>
    </row>
    <row r="29" spans="1:16" s="246" customFormat="1" ht="16.5" customHeight="1">
      <c r="A29" s="815"/>
      <c r="B29" s="784"/>
      <c r="C29" s="783"/>
      <c r="D29" s="783"/>
      <c r="E29" s="783"/>
      <c r="F29" s="783"/>
      <c r="G29" s="783"/>
      <c r="H29" s="816"/>
      <c r="I29" s="775"/>
      <c r="J29" s="775"/>
      <c r="K29" s="775"/>
      <c r="L29" s="818"/>
      <c r="M29" s="819"/>
      <c r="N29" s="819"/>
      <c r="O29" s="819"/>
      <c r="P29" s="820"/>
    </row>
    <row r="30" spans="1:16" s="246" customFormat="1" ht="1.5" customHeight="1">
      <c r="A30" s="812" t="s">
        <v>272</v>
      </c>
      <c r="C30" s="794"/>
      <c r="D30" s="795"/>
      <c r="E30" s="795"/>
      <c r="F30" s="795"/>
      <c r="G30" s="813"/>
      <c r="H30" s="334"/>
      <c r="I30" s="572"/>
      <c r="J30" s="573"/>
      <c r="K30" s="574"/>
      <c r="L30" s="328"/>
      <c r="M30" s="335" t="s">
        <v>273</v>
      </c>
      <c r="N30" s="335"/>
      <c r="O30" s="335"/>
      <c r="P30" s="336"/>
    </row>
    <row r="31" spans="1:16" s="246" customFormat="1" ht="21" customHeight="1">
      <c r="A31" s="812"/>
      <c r="B31" s="782">
        <v>330</v>
      </c>
      <c r="C31" s="783"/>
      <c r="D31" s="783"/>
      <c r="E31" s="783"/>
      <c r="F31" s="783"/>
      <c r="G31" s="783"/>
      <c r="H31" s="784">
        <v>370</v>
      </c>
      <c r="I31" s="790"/>
      <c r="J31" s="790"/>
      <c r="K31" s="790"/>
      <c r="L31" s="787" t="s">
        <v>273</v>
      </c>
      <c r="M31" s="788"/>
      <c r="N31" s="788"/>
      <c r="O31" s="788"/>
      <c r="P31" s="789"/>
    </row>
    <row r="32" spans="1:16" s="246" customFormat="1" ht="12" customHeight="1">
      <c r="A32" s="812"/>
      <c r="B32" s="782"/>
      <c r="C32" s="783"/>
      <c r="D32" s="783"/>
      <c r="E32" s="783"/>
      <c r="F32" s="783"/>
      <c r="G32" s="783"/>
      <c r="H32" s="784"/>
      <c r="I32" s="790"/>
      <c r="J32" s="790"/>
      <c r="K32" s="790"/>
      <c r="L32" s="787"/>
      <c r="M32" s="788"/>
      <c r="N32" s="788"/>
      <c r="O32" s="788"/>
      <c r="P32" s="789"/>
    </row>
    <row r="33" spans="1:16" s="246" customFormat="1" ht="10.5" customHeight="1">
      <c r="A33" s="812"/>
      <c r="B33" s="782"/>
      <c r="C33" s="783"/>
      <c r="D33" s="783"/>
      <c r="E33" s="783"/>
      <c r="F33" s="783"/>
      <c r="G33" s="783"/>
      <c r="H33" s="784"/>
      <c r="I33" s="790"/>
      <c r="J33" s="790"/>
      <c r="K33" s="790"/>
      <c r="L33" s="787"/>
      <c r="M33" s="788"/>
      <c r="N33" s="788"/>
      <c r="O33" s="788"/>
      <c r="P33" s="789"/>
    </row>
    <row r="34" spans="1:16" ht="3" customHeight="1">
      <c r="A34" s="337"/>
      <c r="B34" s="338"/>
      <c r="C34" s="828"/>
      <c r="D34" s="829"/>
      <c r="E34" s="829"/>
      <c r="F34" s="829"/>
      <c r="G34" s="829"/>
      <c r="H34" s="174"/>
      <c r="I34" s="174"/>
      <c r="J34" s="174"/>
      <c r="K34" s="174"/>
      <c r="L34" s="174"/>
      <c r="M34" s="174"/>
      <c r="N34" s="339"/>
      <c r="O34" s="340"/>
      <c r="P34" s="341"/>
    </row>
    <row r="35" spans="1:16" ht="16.5" customHeight="1">
      <c r="A35" s="808" t="s">
        <v>398</v>
      </c>
      <c r="B35" s="810">
        <v>380</v>
      </c>
      <c r="C35" s="822"/>
      <c r="D35" s="823"/>
      <c r="E35" s="823"/>
      <c r="F35" s="823"/>
      <c r="G35" s="824"/>
      <c r="H35" s="830" t="s">
        <v>286</v>
      </c>
      <c r="I35" s="831"/>
      <c r="J35" s="831"/>
      <c r="K35" s="831"/>
      <c r="L35" s="831"/>
      <c r="M35" s="831"/>
      <c r="N35" s="831"/>
      <c r="O35" s="831"/>
      <c r="P35" s="832"/>
    </row>
    <row r="36" spans="1:16" ht="10.5" customHeight="1" thickBot="1">
      <c r="A36" s="809"/>
      <c r="B36" s="811"/>
      <c r="C36" s="825"/>
      <c r="D36" s="826"/>
      <c r="E36" s="826"/>
      <c r="F36" s="826"/>
      <c r="G36" s="827"/>
      <c r="H36" s="833"/>
      <c r="I36" s="834"/>
      <c r="J36" s="834"/>
      <c r="K36" s="834"/>
      <c r="L36" s="834"/>
      <c r="M36" s="834"/>
      <c r="N36" s="834"/>
      <c r="O36" s="834"/>
      <c r="P36" s="835"/>
    </row>
    <row r="37" spans="1:16" ht="13.5" thickTop="1">
      <c r="A37" s="313"/>
      <c r="B37" s="313"/>
      <c r="C37" s="313"/>
      <c r="D37" s="313"/>
      <c r="E37" s="313"/>
      <c r="F37" s="313"/>
      <c r="G37" s="313"/>
      <c r="H37" s="313"/>
      <c r="I37" s="313"/>
      <c r="J37" s="313"/>
      <c r="K37" s="313"/>
      <c r="L37" s="313"/>
      <c r="M37" s="313"/>
      <c r="N37" s="313"/>
      <c r="O37" s="313"/>
      <c r="P37" s="313"/>
    </row>
    <row r="38" spans="1:16" ht="13.5" customHeight="1">
      <c r="A38" s="693" t="s">
        <v>399</v>
      </c>
      <c r="B38" s="693"/>
      <c r="C38" s="693"/>
      <c r="D38" s="693"/>
      <c r="E38" s="693"/>
      <c r="F38" s="693"/>
      <c r="G38" s="693"/>
      <c r="H38" s="693"/>
      <c r="I38" s="693"/>
      <c r="J38" s="693"/>
      <c r="K38" s="693"/>
      <c r="L38" s="693"/>
      <c r="M38" s="693"/>
      <c r="N38" s="693"/>
      <c r="O38" s="693"/>
      <c r="P38" s="693"/>
    </row>
    <row r="39" spans="1:16" ht="12.75">
      <c r="A39" s="693"/>
      <c r="B39" s="693"/>
      <c r="C39" s="693"/>
      <c r="D39" s="693"/>
      <c r="E39" s="693"/>
      <c r="F39" s="693"/>
      <c r="G39" s="693"/>
      <c r="H39" s="693"/>
      <c r="I39" s="693"/>
      <c r="J39" s="693"/>
      <c r="K39" s="693"/>
      <c r="L39" s="693"/>
      <c r="M39" s="693"/>
      <c r="N39" s="693"/>
      <c r="O39" s="693"/>
      <c r="P39" s="693"/>
    </row>
    <row r="40" spans="1:16" ht="12.75">
      <c r="A40" s="693"/>
      <c r="B40" s="693"/>
      <c r="C40" s="693"/>
      <c r="D40" s="693"/>
      <c r="E40" s="693"/>
      <c r="F40" s="693"/>
      <c r="G40" s="693"/>
      <c r="H40" s="693"/>
      <c r="I40" s="693"/>
      <c r="J40" s="693"/>
      <c r="K40" s="693"/>
      <c r="L40" s="693"/>
      <c r="M40" s="693"/>
      <c r="N40" s="693"/>
      <c r="O40" s="693"/>
      <c r="P40" s="693"/>
    </row>
    <row r="41" spans="1:16" ht="12.75">
      <c r="A41" s="693"/>
      <c r="B41" s="693"/>
      <c r="C41" s="693"/>
      <c r="D41" s="693"/>
      <c r="E41" s="693"/>
      <c r="F41" s="693"/>
      <c r="G41" s="693"/>
      <c r="H41" s="693"/>
      <c r="I41" s="693"/>
      <c r="J41" s="693"/>
      <c r="K41" s="693"/>
      <c r="L41" s="693"/>
      <c r="M41" s="693"/>
      <c r="N41" s="693"/>
      <c r="O41" s="693"/>
      <c r="P41" s="693"/>
    </row>
    <row r="42" spans="1:16" ht="3.75" customHeight="1">
      <c r="A42" s="693"/>
      <c r="B42" s="693"/>
      <c r="C42" s="693"/>
      <c r="D42" s="693"/>
      <c r="E42" s="693"/>
      <c r="F42" s="693"/>
      <c r="G42" s="693"/>
      <c r="H42" s="693"/>
      <c r="I42" s="693"/>
      <c r="J42" s="693"/>
      <c r="K42" s="693"/>
      <c r="L42" s="693"/>
      <c r="M42" s="693"/>
      <c r="N42" s="693"/>
      <c r="O42" s="693"/>
      <c r="P42" s="693"/>
    </row>
    <row r="43" spans="1:16" ht="12.75">
      <c r="A43" s="821"/>
      <c r="B43" s="821"/>
      <c r="C43" s="821"/>
      <c r="D43" s="821"/>
      <c r="E43" s="821"/>
      <c r="F43" s="821"/>
      <c r="G43" s="821"/>
      <c r="H43" s="821"/>
      <c r="I43" s="821"/>
      <c r="J43" s="821"/>
      <c r="K43" s="821"/>
      <c r="L43" s="821"/>
      <c r="M43" s="821"/>
      <c r="N43" s="821"/>
      <c r="O43" s="821"/>
      <c r="P43" s="821"/>
    </row>
    <row r="44" spans="1:16" ht="12.75">
      <c r="A44" s="304"/>
      <c r="B44" s="304"/>
      <c r="C44" s="304"/>
      <c r="D44" s="304"/>
      <c r="E44" s="304"/>
      <c r="F44" s="304"/>
      <c r="G44" s="304"/>
      <c r="H44" s="304"/>
      <c r="I44" s="304"/>
      <c r="J44" s="304"/>
      <c r="K44" s="304"/>
      <c r="L44" s="304"/>
      <c r="M44" s="304"/>
      <c r="N44" s="304"/>
      <c r="O44" s="304"/>
      <c r="P44" s="304"/>
    </row>
    <row r="45" spans="1:16" ht="12.75">
      <c r="A45" s="304"/>
      <c r="B45" s="304"/>
      <c r="C45" s="304"/>
      <c r="D45" s="304"/>
      <c r="E45" s="304"/>
      <c r="F45" s="304"/>
      <c r="G45" s="304"/>
      <c r="H45" s="304"/>
      <c r="I45" s="304"/>
      <c r="J45" s="304"/>
      <c r="K45" s="304"/>
      <c r="L45" s="304"/>
      <c r="M45" s="304"/>
      <c r="N45" s="304"/>
      <c r="O45" s="304"/>
      <c r="P45" s="304"/>
    </row>
    <row r="46" spans="1:16" ht="12.75">
      <c r="A46" s="304"/>
      <c r="B46" s="304"/>
      <c r="C46" s="304"/>
      <c r="D46" s="304"/>
      <c r="E46" s="304"/>
      <c r="F46" s="304"/>
      <c r="G46" s="304"/>
      <c r="H46" s="304"/>
      <c r="I46" s="304"/>
      <c r="J46" s="304"/>
      <c r="K46" s="304"/>
      <c r="L46" s="304"/>
      <c r="M46" s="304"/>
      <c r="N46" s="304"/>
      <c r="O46" s="304"/>
      <c r="P46" s="304"/>
    </row>
    <row r="47" spans="1:16" ht="12.75">
      <c r="A47" s="304"/>
      <c r="B47" s="304"/>
      <c r="C47" s="304"/>
      <c r="D47" s="304"/>
      <c r="E47" s="304"/>
      <c r="F47" s="304"/>
      <c r="G47" s="304"/>
      <c r="H47" s="304"/>
      <c r="I47" s="304"/>
      <c r="J47" s="304"/>
      <c r="K47" s="304"/>
      <c r="L47" s="304"/>
      <c r="M47" s="304"/>
      <c r="N47" s="304"/>
      <c r="O47" s="304"/>
      <c r="P47" s="304"/>
    </row>
    <row r="48" spans="1:16" ht="12.75">
      <c r="A48" s="304"/>
      <c r="B48" s="304"/>
      <c r="C48" s="304"/>
      <c r="D48" s="304"/>
      <c r="E48" s="304"/>
      <c r="F48" s="304"/>
      <c r="G48" s="304"/>
      <c r="H48" s="304"/>
      <c r="I48" s="304"/>
      <c r="J48" s="304"/>
      <c r="K48" s="304"/>
      <c r="L48" s="304"/>
      <c r="M48" s="304"/>
      <c r="N48" s="304"/>
      <c r="O48" s="304"/>
      <c r="P48" s="304"/>
    </row>
    <row r="49" spans="1:16" ht="12.75">
      <c r="A49" s="304"/>
      <c r="B49" s="304"/>
      <c r="C49" s="304"/>
      <c r="D49" s="304"/>
      <c r="E49" s="304"/>
      <c r="F49" s="304"/>
      <c r="G49" s="304"/>
      <c r="H49" s="304"/>
      <c r="I49" s="304"/>
      <c r="J49" s="304"/>
      <c r="K49" s="304"/>
      <c r="L49" s="304"/>
      <c r="M49" s="304"/>
      <c r="N49" s="304"/>
      <c r="O49" s="304"/>
      <c r="P49" s="304"/>
    </row>
    <row r="50" spans="1:16" ht="12.75">
      <c r="A50" s="304"/>
      <c r="B50" s="304"/>
      <c r="C50" s="304"/>
      <c r="D50" s="304"/>
      <c r="E50" s="304"/>
      <c r="F50" s="304"/>
      <c r="G50" s="304"/>
      <c r="H50" s="304"/>
      <c r="I50" s="304"/>
      <c r="J50" s="304"/>
      <c r="K50" s="304"/>
      <c r="L50" s="304"/>
      <c r="M50" s="304"/>
      <c r="N50" s="304"/>
      <c r="O50" s="304"/>
      <c r="P50" s="304"/>
    </row>
    <row r="51" spans="1:16" ht="12.75">
      <c r="A51" s="304"/>
      <c r="B51" s="304"/>
      <c r="C51" s="304"/>
      <c r="D51" s="304"/>
      <c r="E51" s="304"/>
      <c r="F51" s="304"/>
      <c r="G51" s="304"/>
      <c r="H51" s="304"/>
      <c r="I51" s="304"/>
      <c r="J51" s="304"/>
      <c r="K51" s="304"/>
      <c r="L51" s="304"/>
      <c r="M51" s="304"/>
      <c r="N51" s="304"/>
      <c r="O51" s="304"/>
      <c r="P51" s="304"/>
    </row>
    <row r="52" spans="1:16" ht="12.75">
      <c r="A52" s="304"/>
      <c r="B52" s="304"/>
      <c r="C52" s="304"/>
      <c r="D52" s="304"/>
      <c r="E52" s="304"/>
      <c r="F52" s="304"/>
      <c r="G52" s="304"/>
      <c r="H52" s="304"/>
      <c r="I52" s="304"/>
      <c r="J52" s="304"/>
      <c r="K52" s="304"/>
      <c r="L52" s="304"/>
      <c r="M52" s="304"/>
      <c r="N52" s="304"/>
      <c r="O52" s="304"/>
      <c r="P52" s="304"/>
    </row>
    <row r="53" spans="1:16" ht="12.75">
      <c r="A53" s="304"/>
      <c r="B53" s="304"/>
      <c r="C53" s="304"/>
      <c r="D53" s="304"/>
      <c r="E53" s="304"/>
      <c r="F53" s="304"/>
      <c r="G53" s="304"/>
      <c r="H53" s="304"/>
      <c r="I53" s="304"/>
      <c r="J53" s="304"/>
      <c r="K53" s="304"/>
      <c r="L53" s="304"/>
      <c r="M53" s="304"/>
      <c r="N53" s="304"/>
      <c r="O53" s="304"/>
      <c r="P53" s="304"/>
    </row>
    <row r="54" spans="1:16" ht="12.75">
      <c r="A54" s="304"/>
      <c r="B54" s="304"/>
      <c r="C54" s="304"/>
      <c r="D54" s="304"/>
      <c r="E54" s="304"/>
      <c r="F54" s="304"/>
      <c r="G54" s="304"/>
      <c r="H54" s="304"/>
      <c r="I54" s="304"/>
      <c r="J54" s="304"/>
      <c r="K54" s="304"/>
      <c r="L54" s="304"/>
      <c r="M54" s="304"/>
      <c r="N54" s="304"/>
      <c r="O54" s="304"/>
      <c r="P54" s="304"/>
    </row>
    <row r="55" spans="1:16" ht="12.75">
      <c r="A55" s="304"/>
      <c r="B55" s="304"/>
      <c r="C55" s="304"/>
      <c r="D55" s="304"/>
      <c r="E55" s="304"/>
      <c r="F55" s="304"/>
      <c r="G55" s="304"/>
      <c r="H55" s="304"/>
      <c r="I55" s="304"/>
      <c r="J55" s="304"/>
      <c r="K55" s="304"/>
      <c r="L55" s="304"/>
      <c r="M55" s="304"/>
      <c r="N55" s="304"/>
      <c r="O55" s="304"/>
      <c r="P55" s="304"/>
    </row>
    <row r="56" spans="1:16" ht="12.75">
      <c r="A56" s="304"/>
      <c r="B56" s="304"/>
      <c r="C56" s="304"/>
      <c r="D56" s="304"/>
      <c r="E56" s="304"/>
      <c r="F56" s="304"/>
      <c r="G56" s="304"/>
      <c r="H56" s="304"/>
      <c r="I56" s="304"/>
      <c r="J56" s="304"/>
      <c r="K56" s="304"/>
      <c r="L56" s="304"/>
      <c r="M56" s="304"/>
      <c r="N56" s="304"/>
      <c r="O56" s="304"/>
      <c r="P56" s="304"/>
    </row>
    <row r="57" spans="1:16" ht="12.75">
      <c r="A57" s="304"/>
      <c r="B57" s="304"/>
      <c r="C57" s="304"/>
      <c r="D57" s="304"/>
      <c r="E57" s="304"/>
      <c r="F57" s="304"/>
      <c r="G57" s="304"/>
      <c r="H57" s="304"/>
      <c r="I57" s="304"/>
      <c r="J57" s="304"/>
      <c r="K57" s="304"/>
      <c r="L57" s="304"/>
      <c r="M57" s="304"/>
      <c r="N57" s="304"/>
      <c r="O57" s="304"/>
      <c r="P57" s="304"/>
    </row>
    <row r="58" spans="1:16" ht="12.75">
      <c r="A58" s="342">
        <v>5</v>
      </c>
      <c r="B58" s="304"/>
      <c r="C58" s="304"/>
      <c r="D58" s="304"/>
      <c r="E58" s="304"/>
      <c r="F58" s="304"/>
      <c r="G58" s="304"/>
      <c r="H58" s="304"/>
      <c r="I58" s="304"/>
      <c r="J58" s="304"/>
      <c r="K58" s="304"/>
      <c r="L58" s="304"/>
      <c r="M58" s="304"/>
      <c r="N58" s="304"/>
      <c r="O58" s="304"/>
      <c r="P58" s="304"/>
    </row>
    <row r="59" spans="1:16" ht="12.75">
      <c r="A59" s="304"/>
      <c r="B59" s="304"/>
      <c r="C59" s="304"/>
      <c r="D59" s="304"/>
      <c r="E59" s="304"/>
      <c r="F59" s="304"/>
      <c r="G59" s="304"/>
      <c r="H59" s="304"/>
      <c r="I59" s="304"/>
      <c r="J59" s="304"/>
      <c r="K59" s="304"/>
      <c r="L59" s="304"/>
      <c r="M59" s="304"/>
      <c r="N59" s="304"/>
      <c r="O59" s="304"/>
      <c r="P59" s="304"/>
    </row>
    <row r="60" spans="1:16" ht="12.75">
      <c r="A60" s="304"/>
      <c r="B60" s="304"/>
      <c r="C60" s="304"/>
      <c r="D60" s="304"/>
      <c r="E60" s="304"/>
      <c r="F60" s="304"/>
      <c r="G60" s="304"/>
      <c r="H60" s="304"/>
      <c r="I60" s="304"/>
      <c r="J60" s="304"/>
      <c r="K60" s="304"/>
      <c r="L60" s="304"/>
      <c r="M60" s="304"/>
      <c r="N60" s="304"/>
      <c r="O60" s="304"/>
      <c r="P60" s="304"/>
    </row>
  </sheetData>
  <sheetProtection/>
  <mergeCells count="70">
    <mergeCell ref="L25:P29"/>
    <mergeCell ref="L31:P33"/>
    <mergeCell ref="A43:P43"/>
    <mergeCell ref="L8:P8"/>
    <mergeCell ref="L10:P10"/>
    <mergeCell ref="C35:G36"/>
    <mergeCell ref="C34:G34"/>
    <mergeCell ref="H35:P36"/>
    <mergeCell ref="F11:K11"/>
    <mergeCell ref="L11:P11"/>
    <mergeCell ref="F9:K9"/>
    <mergeCell ref="A2:C3"/>
    <mergeCell ref="A25:A29"/>
    <mergeCell ref="B25:B29"/>
    <mergeCell ref="H25:H29"/>
    <mergeCell ref="H19:H22"/>
    <mergeCell ref="C25:G29"/>
    <mergeCell ref="I25:K29"/>
    <mergeCell ref="C18:K18"/>
    <mergeCell ref="C19:G22"/>
    <mergeCell ref="A38:P42"/>
    <mergeCell ref="L2:P3"/>
    <mergeCell ref="L4:P5"/>
    <mergeCell ref="L12:P12"/>
    <mergeCell ref="A15:A17"/>
    <mergeCell ref="F12:K12"/>
    <mergeCell ref="A35:A36"/>
    <mergeCell ref="B35:B36"/>
    <mergeCell ref="A30:A33"/>
    <mergeCell ref="C30:G30"/>
    <mergeCell ref="I30:K30"/>
    <mergeCell ref="B31:B33"/>
    <mergeCell ref="C31:G33"/>
    <mergeCell ref="H31:H33"/>
    <mergeCell ref="I31:K33"/>
    <mergeCell ref="A20:A22"/>
    <mergeCell ref="B20:B22"/>
    <mergeCell ref="B23:B24"/>
    <mergeCell ref="C23:G23"/>
    <mergeCell ref="I23:K23"/>
    <mergeCell ref="I19:K22"/>
    <mergeCell ref="L19:P22"/>
    <mergeCell ref="C14:G14"/>
    <mergeCell ref="I14:K14"/>
    <mergeCell ref="B15:B17"/>
    <mergeCell ref="C15:G17"/>
    <mergeCell ref="H15:H17"/>
    <mergeCell ref="I15:K17"/>
    <mergeCell ref="M14:P14"/>
    <mergeCell ref="L15:P17"/>
    <mergeCell ref="M13:P13"/>
    <mergeCell ref="A6:D6"/>
    <mergeCell ref="F6:K6"/>
    <mergeCell ref="L6:P6"/>
    <mergeCell ref="L7:P7"/>
    <mergeCell ref="L9:P9"/>
    <mergeCell ref="A7:D8"/>
    <mergeCell ref="A9:D10"/>
    <mergeCell ref="A11:D11"/>
    <mergeCell ref="E7:E8"/>
    <mergeCell ref="E2:E3"/>
    <mergeCell ref="A4:D5"/>
    <mergeCell ref="E4:E5"/>
    <mergeCell ref="A12:B12"/>
    <mergeCell ref="C13:G13"/>
    <mergeCell ref="I13:K13"/>
    <mergeCell ref="F2:K2"/>
    <mergeCell ref="F4:K4"/>
    <mergeCell ref="E9:E10"/>
    <mergeCell ref="F7:K7"/>
  </mergeCells>
  <printOptions/>
  <pageMargins left="0" right="0" top="0.19" bottom="0.17" header="0.16" footer="0.1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26"/>
  <sheetViews>
    <sheetView zoomScalePageLayoutView="0" workbookViewId="0" topLeftCell="A1">
      <selection activeCell="E29" sqref="E29"/>
    </sheetView>
  </sheetViews>
  <sheetFormatPr defaultColWidth="9.140625" defaultRowHeight="12.75"/>
  <cols>
    <col min="1" max="1" width="25.140625" style="0" customWidth="1"/>
    <col min="2" max="2" width="6.7109375" style="0" customWidth="1"/>
    <col min="3" max="4" width="2.28125" style="0" customWidth="1"/>
    <col min="5" max="5" width="1.8515625" style="0" customWidth="1"/>
    <col min="6" max="6" width="2.28125" style="0" customWidth="1"/>
    <col min="7" max="7" width="3.140625" style="0" customWidth="1"/>
    <col min="8" max="8" width="6.7109375" style="0" customWidth="1"/>
    <col min="9" max="10" width="2.8515625" style="0" customWidth="1"/>
    <col min="11" max="11" width="2.57421875" style="0" customWidth="1"/>
    <col min="12" max="12" width="2.7109375" style="0" customWidth="1"/>
    <col min="13" max="13" width="3.7109375" style="0" customWidth="1"/>
    <col min="14" max="14" width="17.8515625" style="0" customWidth="1"/>
    <col min="15" max="15" width="17.421875" style="0" customWidth="1"/>
  </cols>
  <sheetData>
    <row r="1" spans="1:15" s="145" customFormat="1" ht="13.5" customHeight="1" thickBot="1">
      <c r="A1" s="836" t="s">
        <v>164</v>
      </c>
      <c r="B1" s="836"/>
      <c r="C1" s="836"/>
      <c r="D1" s="836"/>
      <c r="E1" s="836"/>
      <c r="F1" s="836"/>
      <c r="G1" s="836"/>
      <c r="H1" s="836"/>
      <c r="I1" s="836"/>
      <c r="J1" s="836"/>
      <c r="K1" s="836"/>
      <c r="L1" s="836"/>
      <c r="M1" s="836"/>
      <c r="O1" s="144"/>
    </row>
    <row r="2" spans="1:15" s="145" customFormat="1" ht="29.25" customHeight="1" thickTop="1">
      <c r="A2" s="198" t="s">
        <v>83</v>
      </c>
      <c r="B2" s="199" t="s">
        <v>65</v>
      </c>
      <c r="C2" s="837" t="s">
        <v>166</v>
      </c>
      <c r="D2" s="838"/>
      <c r="E2" s="838"/>
      <c r="F2" s="838"/>
      <c r="G2" s="839"/>
      <c r="H2" s="197" t="s">
        <v>65</v>
      </c>
      <c r="I2" s="837" t="s">
        <v>167</v>
      </c>
      <c r="J2" s="838"/>
      <c r="K2" s="838"/>
      <c r="L2" s="838"/>
      <c r="M2" s="838"/>
      <c r="N2" s="862" t="s">
        <v>165</v>
      </c>
      <c r="O2" s="863"/>
    </row>
    <row r="3" spans="1:15" s="145" customFormat="1" ht="45.75" customHeight="1">
      <c r="A3" s="840" t="s">
        <v>168</v>
      </c>
      <c r="B3" s="842">
        <v>400</v>
      </c>
      <c r="C3" s="844"/>
      <c r="D3" s="845"/>
      <c r="E3" s="845"/>
      <c r="F3" s="845"/>
      <c r="G3" s="846"/>
      <c r="H3" s="850">
        <v>410</v>
      </c>
      <c r="I3" s="844"/>
      <c r="J3" s="845"/>
      <c r="K3" s="845"/>
      <c r="L3" s="845"/>
      <c r="M3" s="845"/>
      <c r="N3" s="864" t="s">
        <v>170</v>
      </c>
      <c r="O3" s="865"/>
    </row>
    <row r="4" spans="1:15" s="145" customFormat="1" ht="3.75" customHeight="1">
      <c r="A4" s="841"/>
      <c r="B4" s="843"/>
      <c r="C4" s="847"/>
      <c r="D4" s="848"/>
      <c r="E4" s="848"/>
      <c r="F4" s="848"/>
      <c r="G4" s="849"/>
      <c r="H4" s="843"/>
      <c r="I4" s="847"/>
      <c r="J4" s="848"/>
      <c r="K4" s="848"/>
      <c r="L4" s="848"/>
      <c r="M4" s="848"/>
      <c r="N4" s="864"/>
      <c r="O4" s="865"/>
    </row>
    <row r="5" spans="1:15" s="145" customFormat="1" ht="45" customHeight="1">
      <c r="A5" s="851" t="s">
        <v>169</v>
      </c>
      <c r="B5" s="850">
        <v>420</v>
      </c>
      <c r="C5" s="844"/>
      <c r="D5" s="845"/>
      <c r="E5" s="845"/>
      <c r="F5" s="845"/>
      <c r="G5" s="846"/>
      <c r="H5" s="850">
        <v>430</v>
      </c>
      <c r="I5" s="844"/>
      <c r="J5" s="845"/>
      <c r="K5" s="845"/>
      <c r="L5" s="845"/>
      <c r="M5" s="845"/>
      <c r="N5" s="866" t="s">
        <v>121</v>
      </c>
      <c r="O5" s="867"/>
    </row>
    <row r="6" spans="1:15" s="145" customFormat="1" ht="9.75" customHeight="1">
      <c r="A6" s="852"/>
      <c r="B6" s="842"/>
      <c r="C6" s="847"/>
      <c r="D6" s="848"/>
      <c r="E6" s="848"/>
      <c r="F6" s="848"/>
      <c r="G6" s="849"/>
      <c r="H6" s="843"/>
      <c r="I6" s="847"/>
      <c r="J6" s="848"/>
      <c r="K6" s="848"/>
      <c r="L6" s="848"/>
      <c r="M6" s="848"/>
      <c r="N6" s="866"/>
      <c r="O6" s="867"/>
    </row>
    <row r="7" spans="1:15" s="145" customFormat="1" ht="30.75" customHeight="1">
      <c r="A7" s="851" t="s">
        <v>171</v>
      </c>
      <c r="B7" s="850">
        <v>440</v>
      </c>
      <c r="C7" s="844"/>
      <c r="D7" s="845"/>
      <c r="E7" s="845"/>
      <c r="F7" s="845"/>
      <c r="G7" s="846"/>
      <c r="H7" s="850">
        <v>450</v>
      </c>
      <c r="I7" s="844"/>
      <c r="J7" s="845"/>
      <c r="K7" s="845"/>
      <c r="L7" s="845"/>
      <c r="M7" s="845"/>
      <c r="N7" s="864" t="s">
        <v>172</v>
      </c>
      <c r="O7" s="865"/>
    </row>
    <row r="8" spans="1:15" s="145" customFormat="1" ht="9" customHeight="1">
      <c r="A8" s="859"/>
      <c r="B8" s="843"/>
      <c r="C8" s="847"/>
      <c r="D8" s="848"/>
      <c r="E8" s="848"/>
      <c r="F8" s="848"/>
      <c r="G8" s="849"/>
      <c r="H8" s="843"/>
      <c r="I8" s="847"/>
      <c r="J8" s="848"/>
      <c r="K8" s="848"/>
      <c r="L8" s="848"/>
      <c r="M8" s="848"/>
      <c r="N8" s="864"/>
      <c r="O8" s="865"/>
    </row>
    <row r="9" spans="1:15" s="145" customFormat="1" ht="30.75" customHeight="1">
      <c r="A9" s="860" t="s">
        <v>173</v>
      </c>
      <c r="B9" s="850">
        <v>460</v>
      </c>
      <c r="C9" s="844"/>
      <c r="D9" s="845"/>
      <c r="E9" s="845"/>
      <c r="F9" s="845"/>
      <c r="G9" s="846"/>
      <c r="H9" s="850">
        <v>470</v>
      </c>
      <c r="I9" s="844"/>
      <c r="J9" s="845"/>
      <c r="K9" s="845"/>
      <c r="L9" s="845"/>
      <c r="M9" s="845"/>
      <c r="N9" s="864" t="s">
        <v>245</v>
      </c>
      <c r="O9" s="865"/>
    </row>
    <row r="10" spans="1:15" s="145" customFormat="1" ht="12" customHeight="1">
      <c r="A10" s="861"/>
      <c r="B10" s="842"/>
      <c r="C10" s="847"/>
      <c r="D10" s="848"/>
      <c r="E10" s="848"/>
      <c r="F10" s="848"/>
      <c r="G10" s="849"/>
      <c r="H10" s="842"/>
      <c r="I10" s="847"/>
      <c r="J10" s="848"/>
      <c r="K10" s="848"/>
      <c r="L10" s="848"/>
      <c r="M10" s="848"/>
      <c r="N10" s="864"/>
      <c r="O10" s="865"/>
    </row>
    <row r="11" spans="1:15" s="150" customFormat="1" ht="21" customHeight="1">
      <c r="A11" s="884" t="s">
        <v>132</v>
      </c>
      <c r="B11" s="853">
        <v>480</v>
      </c>
      <c r="C11" s="844"/>
      <c r="D11" s="845"/>
      <c r="E11" s="845"/>
      <c r="F11" s="845"/>
      <c r="G11" s="148"/>
      <c r="H11" s="850">
        <v>490</v>
      </c>
      <c r="I11" s="844"/>
      <c r="J11" s="845"/>
      <c r="K11" s="845"/>
      <c r="L11" s="845"/>
      <c r="M11" s="149"/>
      <c r="N11" s="864" t="s">
        <v>133</v>
      </c>
      <c r="O11" s="865"/>
    </row>
    <row r="12" spans="1:15" s="150" customFormat="1" ht="24" customHeight="1">
      <c r="A12" s="885"/>
      <c r="B12" s="854"/>
      <c r="C12" s="856"/>
      <c r="D12" s="857"/>
      <c r="E12" s="857"/>
      <c r="F12" s="857"/>
      <c r="G12" s="151"/>
      <c r="H12" s="858"/>
      <c r="I12" s="856"/>
      <c r="J12" s="857"/>
      <c r="K12" s="857"/>
      <c r="L12" s="857"/>
      <c r="M12" s="196"/>
      <c r="N12" s="864"/>
      <c r="O12" s="865"/>
    </row>
    <row r="13" spans="1:15" s="145" customFormat="1" ht="5.25" customHeight="1" thickBot="1">
      <c r="A13" s="886"/>
      <c r="B13" s="855"/>
      <c r="C13" s="847"/>
      <c r="D13" s="848"/>
      <c r="E13" s="848"/>
      <c r="F13" s="848"/>
      <c r="G13" s="67"/>
      <c r="H13" s="843"/>
      <c r="I13" s="847"/>
      <c r="J13" s="848"/>
      <c r="K13" s="848"/>
      <c r="L13" s="848"/>
      <c r="M13" s="67"/>
      <c r="N13" s="864"/>
      <c r="O13" s="865"/>
    </row>
    <row r="14" spans="1:15" s="145" customFormat="1" ht="184.5" customHeight="1" thickBot="1" thickTop="1">
      <c r="A14" s="890" t="s">
        <v>304</v>
      </c>
      <c r="B14" s="890"/>
      <c r="C14" s="890"/>
      <c r="D14" s="890"/>
      <c r="E14" s="890"/>
      <c r="F14" s="890"/>
      <c r="G14" s="890"/>
      <c r="H14" s="890"/>
      <c r="I14" s="890"/>
      <c r="J14" s="890"/>
      <c r="K14" s="890"/>
      <c r="L14" s="890"/>
      <c r="M14" s="890"/>
      <c r="N14" s="890"/>
      <c r="O14" s="890"/>
    </row>
    <row r="15" spans="1:15" s="145" customFormat="1" ht="23.25" customHeight="1" thickTop="1">
      <c r="A15" s="870" t="s">
        <v>250</v>
      </c>
      <c r="B15" s="873">
        <v>500</v>
      </c>
      <c r="C15" s="875"/>
      <c r="D15" s="876"/>
      <c r="E15" s="876"/>
      <c r="F15" s="876"/>
      <c r="G15" s="876"/>
      <c r="H15" s="876"/>
      <c r="I15" s="876"/>
      <c r="J15" s="876"/>
      <c r="K15" s="877"/>
      <c r="L15" s="891" t="s">
        <v>251</v>
      </c>
      <c r="M15" s="892"/>
      <c r="N15" s="892"/>
      <c r="O15" s="893"/>
    </row>
    <row r="16" spans="1:15" s="145" customFormat="1" ht="80.25" customHeight="1">
      <c r="A16" s="871"/>
      <c r="B16" s="842"/>
      <c r="C16" s="878"/>
      <c r="D16" s="879"/>
      <c r="E16" s="879"/>
      <c r="F16" s="879"/>
      <c r="G16" s="879"/>
      <c r="H16" s="879"/>
      <c r="I16" s="879"/>
      <c r="J16" s="879"/>
      <c r="K16" s="880"/>
      <c r="L16" s="894"/>
      <c r="M16" s="895"/>
      <c r="N16" s="895"/>
      <c r="O16" s="896"/>
    </row>
    <row r="17" spans="1:15" s="145" customFormat="1" ht="9.75" customHeight="1" thickBot="1">
      <c r="A17" s="872"/>
      <c r="B17" s="874"/>
      <c r="C17" s="881"/>
      <c r="D17" s="882"/>
      <c r="E17" s="882"/>
      <c r="F17" s="882"/>
      <c r="G17" s="882"/>
      <c r="H17" s="882"/>
      <c r="I17" s="882"/>
      <c r="J17" s="882"/>
      <c r="K17" s="883"/>
      <c r="L17" s="897"/>
      <c r="M17" s="898"/>
      <c r="N17" s="898"/>
      <c r="O17" s="899"/>
    </row>
    <row r="18" spans="1:15" s="145" customFormat="1" ht="22.5" customHeight="1" thickTop="1">
      <c r="A18" s="900" t="s">
        <v>100</v>
      </c>
      <c r="B18" s="900"/>
      <c r="C18" s="900"/>
      <c r="D18" s="900"/>
      <c r="E18" s="900"/>
      <c r="F18" s="900"/>
      <c r="G18" s="900"/>
      <c r="H18" s="900"/>
      <c r="I18" s="900"/>
      <c r="J18" s="900"/>
      <c r="K18" s="900"/>
      <c r="L18" s="900"/>
      <c r="M18" s="900"/>
      <c r="N18" s="900"/>
      <c r="O18" s="900"/>
    </row>
    <row r="19" spans="1:15" s="145" customFormat="1" ht="16.5" customHeight="1">
      <c r="A19" s="868"/>
      <c r="B19" s="868"/>
      <c r="C19" s="868"/>
      <c r="D19" s="868"/>
      <c r="E19" s="868"/>
      <c r="F19" s="868"/>
      <c r="G19" s="868"/>
      <c r="H19" s="868"/>
      <c r="I19" s="868"/>
      <c r="J19" s="868"/>
      <c r="K19" s="868"/>
      <c r="L19" s="868"/>
      <c r="M19" s="868"/>
      <c r="N19" s="868"/>
      <c r="O19" s="868"/>
    </row>
    <row r="20" spans="1:15" s="145" customFormat="1" ht="17.25" customHeight="1">
      <c r="A20" s="869"/>
      <c r="B20" s="869"/>
      <c r="C20" s="869"/>
      <c r="D20" s="869"/>
      <c r="E20" s="869"/>
      <c r="F20" s="869"/>
      <c r="G20" s="869"/>
      <c r="H20" s="869"/>
      <c r="I20" s="869"/>
      <c r="J20" s="869"/>
      <c r="K20" s="869"/>
      <c r="L20" s="869"/>
      <c r="M20" s="869"/>
      <c r="N20" s="869"/>
      <c r="O20" s="869"/>
    </row>
    <row r="21" spans="1:15" s="145" customFormat="1" ht="16.5" customHeight="1">
      <c r="A21" s="869"/>
      <c r="B21" s="869"/>
      <c r="C21" s="869"/>
      <c r="D21" s="869"/>
      <c r="E21" s="869"/>
      <c r="F21" s="869"/>
      <c r="G21" s="869"/>
      <c r="H21" s="869"/>
      <c r="I21" s="869"/>
      <c r="J21" s="869"/>
      <c r="K21" s="869"/>
      <c r="L21" s="869"/>
      <c r="M21" s="869"/>
      <c r="N21" s="869"/>
      <c r="O21" s="869"/>
    </row>
    <row r="22" spans="1:15" s="145" customFormat="1" ht="9.75" customHeight="1">
      <c r="A22" s="889"/>
      <c r="B22" s="889"/>
      <c r="C22" s="889"/>
      <c r="D22" s="889"/>
      <c r="E22" s="889"/>
      <c r="F22" s="889"/>
      <c r="G22" s="889"/>
      <c r="H22" s="889"/>
      <c r="I22" s="889"/>
      <c r="J22" s="889"/>
      <c r="K22" s="889"/>
      <c r="L22" s="889"/>
      <c r="M22" s="889"/>
      <c r="N22" s="889"/>
      <c r="O22" s="889"/>
    </row>
    <row r="23" spans="1:15" s="145" customFormat="1" ht="12.75">
      <c r="A23" s="887" t="s">
        <v>99</v>
      </c>
      <c r="B23" s="887"/>
      <c r="C23" s="887"/>
      <c r="D23" s="887"/>
      <c r="E23" s="887"/>
      <c r="F23" s="887"/>
      <c r="G23" s="887"/>
      <c r="H23" s="887"/>
      <c r="I23" s="887"/>
      <c r="J23" s="887"/>
      <c r="K23" s="887"/>
      <c r="L23" s="887"/>
      <c r="M23" s="887"/>
      <c r="N23" s="887"/>
      <c r="O23" s="887"/>
    </row>
    <row r="24" spans="1:15" s="145" customFormat="1" ht="13.5" customHeight="1">
      <c r="A24" s="888" t="s">
        <v>8</v>
      </c>
      <c r="B24" s="888"/>
      <c r="C24" s="888"/>
      <c r="D24" s="888"/>
      <c r="E24" s="888"/>
      <c r="F24" s="888"/>
      <c r="G24" s="888"/>
      <c r="H24" s="888"/>
      <c r="I24" s="888"/>
      <c r="J24" s="888"/>
      <c r="K24" s="888"/>
      <c r="L24" s="888"/>
      <c r="M24" s="888"/>
      <c r="N24" s="888"/>
      <c r="O24" s="888"/>
    </row>
    <row r="25" spans="1:15" s="145" customFormat="1" ht="9" customHeight="1">
      <c r="A25" s="887" t="s">
        <v>174</v>
      </c>
      <c r="B25" s="887"/>
      <c r="C25" s="887"/>
      <c r="D25" s="887"/>
      <c r="E25" s="887"/>
      <c r="F25" s="887"/>
      <c r="G25" s="887"/>
      <c r="H25" s="887"/>
      <c r="I25" s="887"/>
      <c r="J25" s="887"/>
      <c r="K25" s="887"/>
      <c r="L25" s="887"/>
      <c r="M25" s="887"/>
      <c r="N25" s="887"/>
      <c r="O25" s="887"/>
    </row>
    <row r="26" spans="1:15" s="145" customFormat="1" ht="12.75">
      <c r="A26" s="147">
        <v>6</v>
      </c>
      <c r="B26" s="146"/>
      <c r="C26" s="146"/>
      <c r="D26" s="146"/>
      <c r="E26" s="146"/>
      <c r="F26" s="146"/>
      <c r="G26" s="146"/>
      <c r="H26" s="146"/>
      <c r="I26" s="146"/>
      <c r="J26" s="146"/>
      <c r="K26" s="146"/>
      <c r="L26" s="146"/>
      <c r="M26" s="146"/>
      <c r="N26" s="146"/>
      <c r="O26" s="144"/>
    </row>
  </sheetData>
  <sheetProtection/>
  <mergeCells count="47">
    <mergeCell ref="A23:O23"/>
    <mergeCell ref="A24:O24"/>
    <mergeCell ref="A25:O25"/>
    <mergeCell ref="A22:O22"/>
    <mergeCell ref="N7:O8"/>
    <mergeCell ref="N11:O13"/>
    <mergeCell ref="A14:O14"/>
    <mergeCell ref="L15:O17"/>
    <mergeCell ref="A18:O18"/>
    <mergeCell ref="A21:O21"/>
    <mergeCell ref="N2:O2"/>
    <mergeCell ref="N9:O10"/>
    <mergeCell ref="N5:O6"/>
    <mergeCell ref="N3:O4"/>
    <mergeCell ref="A19:O19"/>
    <mergeCell ref="A20:O20"/>
    <mergeCell ref="A15:A17"/>
    <mergeCell ref="B15:B17"/>
    <mergeCell ref="C15:K17"/>
    <mergeCell ref="A11:A13"/>
    <mergeCell ref="B11:B13"/>
    <mergeCell ref="C11:F13"/>
    <mergeCell ref="H11:H13"/>
    <mergeCell ref="I11:L13"/>
    <mergeCell ref="A7:A8"/>
    <mergeCell ref="B7:B8"/>
    <mergeCell ref="C7:G8"/>
    <mergeCell ref="H7:H8"/>
    <mergeCell ref="I7:M8"/>
    <mergeCell ref="A9:A10"/>
    <mergeCell ref="B9:B10"/>
    <mergeCell ref="C9:G10"/>
    <mergeCell ref="H9:H10"/>
    <mergeCell ref="I9:M10"/>
    <mergeCell ref="A5:A6"/>
    <mergeCell ref="B5:B6"/>
    <mergeCell ref="C5:G6"/>
    <mergeCell ref="H5:H6"/>
    <mergeCell ref="I5:M6"/>
    <mergeCell ref="A1:M1"/>
    <mergeCell ref="C2:G2"/>
    <mergeCell ref="I2:M2"/>
    <mergeCell ref="A3:A4"/>
    <mergeCell ref="B3:B4"/>
    <mergeCell ref="C3:G4"/>
    <mergeCell ref="H3:H4"/>
    <mergeCell ref="I3:M4"/>
  </mergeCells>
  <printOptions/>
  <pageMargins left="0.21" right="0.13" top="0.6"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P21"/>
  <sheetViews>
    <sheetView tabSelected="1" zoomScale="130" zoomScaleNormal="130" zoomScalePageLayoutView="0" workbookViewId="0" topLeftCell="A1">
      <selection activeCell="S9" sqref="S9"/>
    </sheetView>
  </sheetViews>
  <sheetFormatPr defaultColWidth="9.140625" defaultRowHeight="12.75"/>
  <cols>
    <col min="1" max="1" width="38.00390625" style="246" customWidth="1"/>
    <col min="2" max="2" width="5.140625" style="246" customWidth="1"/>
    <col min="3" max="3" width="1.8515625" style="246" customWidth="1"/>
    <col min="4" max="4" width="2.00390625" style="246" customWidth="1"/>
    <col min="5" max="5" width="3.140625" style="246" customWidth="1"/>
    <col min="6" max="6" width="1.7109375" style="246" customWidth="1"/>
    <col min="7" max="7" width="6.140625" style="246" customWidth="1"/>
    <col min="8" max="8" width="4.7109375" style="246" customWidth="1"/>
    <col min="9" max="9" width="2.7109375" style="246" customWidth="1"/>
    <col min="10" max="10" width="2.57421875" style="246" customWidth="1"/>
    <col min="11" max="11" width="2.28125" style="246" customWidth="1"/>
    <col min="12" max="12" width="0.71875" style="246" customWidth="1"/>
    <col min="13" max="13" width="3.00390625" style="246" customWidth="1"/>
    <col min="14" max="14" width="10.7109375" style="246" customWidth="1"/>
    <col min="15" max="15" width="4.7109375" style="246" customWidth="1"/>
    <col min="16" max="16" width="10.421875" style="246" customWidth="1"/>
    <col min="17" max="16384" width="9.140625" style="246" customWidth="1"/>
  </cols>
  <sheetData>
    <row r="1" spans="1:16" s="279" customFormat="1" ht="13.5" customHeight="1">
      <c r="A1" s="1088" t="s">
        <v>413</v>
      </c>
      <c r="B1" s="1089"/>
      <c r="C1" s="1089"/>
      <c r="D1" s="1089"/>
      <c r="E1" s="1089"/>
      <c r="F1" s="1089"/>
      <c r="G1" s="1089"/>
      <c r="H1" s="1089"/>
      <c r="I1" s="1089"/>
      <c r="J1" s="1089"/>
      <c r="K1" s="1089"/>
      <c r="L1" s="1089"/>
      <c r="M1" s="1089"/>
      <c r="N1" s="1090"/>
      <c r="O1" s="1090"/>
      <c r="P1" s="1090"/>
    </row>
    <row r="2" spans="1:16" s="279" customFormat="1" ht="13.5" customHeight="1" thickBot="1">
      <c r="A2" s="1091" t="s">
        <v>409</v>
      </c>
      <c r="B2" s="1092" t="s">
        <v>65</v>
      </c>
      <c r="C2" s="1093"/>
      <c r="D2" s="1094"/>
      <c r="E2" s="1094"/>
      <c r="F2" s="1094"/>
      <c r="G2" s="1095"/>
      <c r="H2" s="1096" t="s">
        <v>165</v>
      </c>
      <c r="I2" s="1097"/>
      <c r="J2" s="1097"/>
      <c r="K2" s="1097"/>
      <c r="L2" s="1097"/>
      <c r="M2" s="1097"/>
      <c r="N2" s="1097"/>
      <c r="O2" s="1097"/>
      <c r="P2" s="1098"/>
    </row>
    <row r="3" spans="1:16" s="279" customFormat="1" ht="29.25" customHeight="1" thickTop="1">
      <c r="A3" s="1099" t="s">
        <v>410</v>
      </c>
      <c r="B3" s="1100">
        <v>610</v>
      </c>
      <c r="C3" s="1101"/>
      <c r="D3" s="1102"/>
      <c r="E3" s="1102"/>
      <c r="F3" s="1102"/>
      <c r="G3" s="1103"/>
      <c r="H3" s="1104" t="s">
        <v>417</v>
      </c>
      <c r="I3" s="1105"/>
      <c r="J3" s="1105"/>
      <c r="K3" s="1105"/>
      <c r="L3" s="1105"/>
      <c r="M3" s="1105"/>
      <c r="N3" s="1105"/>
      <c r="O3" s="1105"/>
      <c r="P3" s="1106"/>
    </row>
    <row r="4" spans="1:16" s="279" customFormat="1" ht="3.75" customHeight="1">
      <c r="A4" s="1086"/>
      <c r="B4" s="1107"/>
      <c r="C4" s="1108"/>
      <c r="D4" s="80"/>
      <c r="E4" s="80"/>
      <c r="F4" s="80"/>
      <c r="G4" s="266"/>
      <c r="H4" s="1109"/>
      <c r="I4" s="1110"/>
      <c r="J4" s="1110"/>
      <c r="K4" s="1110"/>
      <c r="L4" s="1110"/>
      <c r="M4" s="1110"/>
      <c r="N4" s="1110"/>
      <c r="O4" s="1110"/>
      <c r="P4" s="1111"/>
    </row>
    <row r="5" spans="1:16" s="279" customFormat="1" ht="28.5" customHeight="1">
      <c r="A5" s="1085" t="s">
        <v>414</v>
      </c>
      <c r="B5" s="1107">
        <v>611</v>
      </c>
      <c r="C5" s="1101"/>
      <c r="D5" s="1102"/>
      <c r="E5" s="1102"/>
      <c r="F5" s="1102"/>
      <c r="G5" s="1103"/>
      <c r="H5" s="1104" t="s">
        <v>418</v>
      </c>
      <c r="I5" s="1105"/>
      <c r="J5" s="1105"/>
      <c r="K5" s="1105"/>
      <c r="L5" s="1105"/>
      <c r="M5" s="1105"/>
      <c r="N5" s="1105"/>
      <c r="O5" s="1105"/>
      <c r="P5" s="1106"/>
    </row>
    <row r="6" spans="1:16" s="279" customFormat="1" ht="3.75" customHeight="1">
      <c r="A6" s="1086"/>
      <c r="B6" s="1107"/>
      <c r="C6" s="1108"/>
      <c r="D6" s="80"/>
      <c r="E6" s="80"/>
      <c r="F6" s="80"/>
      <c r="G6" s="266"/>
      <c r="H6" s="1109"/>
      <c r="I6" s="1110"/>
      <c r="J6" s="1110"/>
      <c r="K6" s="1110"/>
      <c r="L6" s="1110"/>
      <c r="M6" s="1110"/>
      <c r="N6" s="1110"/>
      <c r="O6" s="1110"/>
      <c r="P6" s="1111"/>
    </row>
    <row r="7" spans="1:16" s="279" customFormat="1" ht="30" customHeight="1">
      <c r="A7" s="1087" t="s">
        <v>415</v>
      </c>
      <c r="B7" s="1107">
        <v>612</v>
      </c>
      <c r="C7" s="1101"/>
      <c r="D7" s="1102"/>
      <c r="E7" s="1102"/>
      <c r="F7" s="1102"/>
      <c r="G7" s="1103"/>
      <c r="H7" s="1104" t="s">
        <v>419</v>
      </c>
      <c r="I7" s="1105"/>
      <c r="J7" s="1105"/>
      <c r="K7" s="1105"/>
      <c r="L7" s="1105"/>
      <c r="M7" s="1105"/>
      <c r="N7" s="1105"/>
      <c r="O7" s="1105"/>
      <c r="P7" s="1106"/>
    </row>
    <row r="8" spans="1:16" s="279" customFormat="1" ht="3.75" customHeight="1">
      <c r="A8" s="1086"/>
      <c r="B8" s="1107"/>
      <c r="C8" s="1108"/>
      <c r="D8" s="80"/>
      <c r="E8" s="80"/>
      <c r="F8" s="80"/>
      <c r="G8" s="266"/>
      <c r="H8" s="1109"/>
      <c r="I8" s="1110"/>
      <c r="J8" s="1110"/>
      <c r="K8" s="1110"/>
      <c r="L8" s="1110"/>
      <c r="M8" s="1110"/>
      <c r="N8" s="1110"/>
      <c r="O8" s="1110"/>
      <c r="P8" s="1111"/>
    </row>
    <row r="9" spans="1:16" s="279" customFormat="1" ht="21" customHeight="1">
      <c r="A9" s="1085" t="s">
        <v>416</v>
      </c>
      <c r="B9" s="1107">
        <v>613</v>
      </c>
      <c r="C9" s="1101"/>
      <c r="D9" s="1102"/>
      <c r="E9" s="1102"/>
      <c r="F9" s="1102"/>
      <c r="G9" s="1103"/>
      <c r="H9" s="1104" t="s">
        <v>420</v>
      </c>
      <c r="I9" s="1105"/>
      <c r="J9" s="1105"/>
      <c r="K9" s="1105"/>
      <c r="L9" s="1105"/>
      <c r="M9" s="1105"/>
      <c r="N9" s="1105"/>
      <c r="O9" s="1105"/>
      <c r="P9" s="1106"/>
    </row>
    <row r="10" spans="1:16" s="279" customFormat="1" ht="3.75" customHeight="1">
      <c r="A10" s="1112"/>
      <c r="B10" s="1113"/>
      <c r="C10" s="1108"/>
      <c r="D10" s="80"/>
      <c r="E10" s="80"/>
      <c r="F10" s="80"/>
      <c r="G10" s="266"/>
      <c r="H10" s="1109"/>
      <c r="I10" s="1110"/>
      <c r="J10" s="1110"/>
      <c r="K10" s="1110"/>
      <c r="L10" s="1110"/>
      <c r="M10" s="1110"/>
      <c r="N10" s="1110"/>
      <c r="O10" s="1110"/>
      <c r="P10" s="1111"/>
    </row>
    <row r="11" spans="1:16" s="279" customFormat="1" ht="27" customHeight="1">
      <c r="A11" s="1114" t="s">
        <v>421</v>
      </c>
      <c r="B11" s="1115">
        <v>620</v>
      </c>
      <c r="C11" s="1101"/>
      <c r="D11" s="1102"/>
      <c r="E11" s="1102"/>
      <c r="F11" s="1102"/>
      <c r="G11" s="1103"/>
      <c r="H11" s="1104" t="s">
        <v>422</v>
      </c>
      <c r="I11" s="1105"/>
      <c r="J11" s="1105"/>
      <c r="K11" s="1105"/>
      <c r="L11" s="1105"/>
      <c r="M11" s="1105"/>
      <c r="N11" s="1105"/>
      <c r="O11" s="1105"/>
      <c r="P11" s="1106"/>
    </row>
    <row r="12" spans="1:16" s="279" customFormat="1" ht="3.75" customHeight="1">
      <c r="A12" s="1086"/>
      <c r="B12" s="1113"/>
      <c r="C12" s="1101"/>
      <c r="D12" s="1102"/>
      <c r="E12" s="1102"/>
      <c r="F12" s="1102"/>
      <c r="G12" s="1103"/>
      <c r="H12" s="1109"/>
      <c r="I12" s="1110"/>
      <c r="J12" s="1110"/>
      <c r="K12" s="1110"/>
      <c r="L12" s="1110"/>
      <c r="M12" s="1110"/>
      <c r="N12" s="1110"/>
      <c r="O12" s="1110"/>
      <c r="P12" s="1111"/>
    </row>
    <row r="13" spans="1:16" s="279" customFormat="1" ht="29.25" customHeight="1">
      <c r="A13" s="1114" t="s">
        <v>423</v>
      </c>
      <c r="B13" s="1115">
        <v>630</v>
      </c>
      <c r="C13" s="1101"/>
      <c r="D13" s="1102"/>
      <c r="E13" s="1102"/>
      <c r="F13" s="1102"/>
      <c r="G13" s="1103"/>
      <c r="H13" s="1104" t="s">
        <v>424</v>
      </c>
      <c r="I13" s="1105"/>
      <c r="J13" s="1105"/>
      <c r="K13" s="1105"/>
      <c r="L13" s="1105"/>
      <c r="M13" s="1105"/>
      <c r="N13" s="1105"/>
      <c r="O13" s="1105"/>
      <c r="P13" s="1106"/>
    </row>
    <row r="14" spans="1:16" s="279" customFormat="1" ht="3.75" customHeight="1">
      <c r="A14" s="1112"/>
      <c r="B14" s="1113"/>
      <c r="C14" s="1101"/>
      <c r="D14" s="1102"/>
      <c r="E14" s="1102"/>
      <c r="F14" s="1102"/>
      <c r="G14" s="1103"/>
      <c r="H14" s="1109"/>
      <c r="I14" s="1110"/>
      <c r="J14" s="1110"/>
      <c r="K14" s="1110"/>
      <c r="L14" s="1110"/>
      <c r="M14" s="1110"/>
      <c r="N14" s="1110"/>
      <c r="O14" s="1110"/>
      <c r="P14" s="1111"/>
    </row>
    <row r="15" spans="1:16" s="279" customFormat="1" ht="45" customHeight="1">
      <c r="A15" s="1116" t="s">
        <v>425</v>
      </c>
      <c r="B15" s="1117">
        <v>631</v>
      </c>
      <c r="C15" s="1101"/>
      <c r="D15" s="1102"/>
      <c r="E15" s="1102"/>
      <c r="F15" s="1102"/>
      <c r="G15" s="1103"/>
      <c r="H15" s="1104" t="s">
        <v>426</v>
      </c>
      <c r="I15" s="1105"/>
      <c r="J15" s="1105"/>
      <c r="K15" s="1105"/>
      <c r="L15" s="1105"/>
      <c r="M15" s="1105"/>
      <c r="N15" s="1105"/>
      <c r="O15" s="1105"/>
      <c r="P15" s="1106"/>
    </row>
    <row r="16" spans="1:16" s="279" customFormat="1" ht="4.5" customHeight="1">
      <c r="A16" s="1112"/>
      <c r="B16" s="1118"/>
      <c r="C16" s="1119"/>
      <c r="D16" s="244"/>
      <c r="E16" s="244"/>
      <c r="F16" s="244"/>
      <c r="G16" s="1120"/>
      <c r="H16" s="1109"/>
      <c r="I16" s="1110"/>
      <c r="J16" s="1110"/>
      <c r="K16" s="1110"/>
      <c r="L16" s="1110"/>
      <c r="M16" s="1110"/>
      <c r="N16" s="1110"/>
      <c r="O16" s="1110"/>
      <c r="P16" s="1111"/>
    </row>
    <row r="17" spans="1:16" s="391" customFormat="1" ht="33" customHeight="1">
      <c r="A17" s="1121" t="s">
        <v>427</v>
      </c>
      <c r="B17" s="1122">
        <v>632</v>
      </c>
      <c r="C17" s="1101"/>
      <c r="D17" s="1102"/>
      <c r="E17" s="1102"/>
      <c r="F17" s="1102"/>
      <c r="G17" s="1103"/>
      <c r="H17" s="1104" t="s">
        <v>428</v>
      </c>
      <c r="I17" s="1105"/>
      <c r="J17" s="1105"/>
      <c r="K17" s="1105"/>
      <c r="L17" s="1105"/>
      <c r="M17" s="1105"/>
      <c r="N17" s="1105"/>
      <c r="O17" s="1105"/>
      <c r="P17" s="1106"/>
    </row>
    <row r="18" spans="1:16" s="279" customFormat="1" ht="3.75" customHeight="1">
      <c r="A18" s="1123"/>
      <c r="B18" s="1124"/>
      <c r="C18" s="1101"/>
      <c r="D18" s="1102"/>
      <c r="E18" s="1102"/>
      <c r="F18" s="1102"/>
      <c r="G18" s="1103"/>
      <c r="H18" s="1109"/>
      <c r="I18" s="1110"/>
      <c r="J18" s="1110"/>
      <c r="K18" s="1110"/>
      <c r="L18" s="1110"/>
      <c r="M18" s="1110"/>
      <c r="N18" s="1110"/>
      <c r="O18" s="1110"/>
      <c r="P18" s="1111"/>
    </row>
    <row r="19" spans="1:16" s="279" customFormat="1" ht="45" customHeight="1">
      <c r="A19" s="1114" t="s">
        <v>429</v>
      </c>
      <c r="B19" s="1122">
        <v>640</v>
      </c>
      <c r="C19" s="1101"/>
      <c r="D19" s="1102"/>
      <c r="E19" s="1102"/>
      <c r="F19" s="1102"/>
      <c r="G19" s="1103"/>
      <c r="H19" s="1104" t="s">
        <v>430</v>
      </c>
      <c r="I19" s="1105"/>
      <c r="J19" s="1105"/>
      <c r="K19" s="1105"/>
      <c r="L19" s="1105"/>
      <c r="M19" s="1105"/>
      <c r="N19" s="1105"/>
      <c r="O19" s="1105"/>
      <c r="P19" s="1106"/>
    </row>
    <row r="20" spans="1:16" s="279" customFormat="1" ht="4.5" customHeight="1" thickBot="1">
      <c r="A20" s="1125"/>
      <c r="B20" s="1126"/>
      <c r="C20" s="1101"/>
      <c r="D20" s="1102"/>
      <c r="E20" s="1102"/>
      <c r="F20" s="1102"/>
      <c r="G20" s="1103"/>
      <c r="H20" s="1127"/>
      <c r="I20" s="1127"/>
      <c r="J20" s="1127"/>
      <c r="K20" s="1127"/>
      <c r="L20" s="1127"/>
      <c r="M20" s="1127"/>
      <c r="N20" s="1127"/>
      <c r="O20" s="1127"/>
      <c r="P20" s="1127"/>
    </row>
    <row r="21" spans="1:16" s="279" customFormat="1" ht="213.75" customHeight="1" thickTop="1">
      <c r="A21" s="1128" t="s">
        <v>431</v>
      </c>
      <c r="B21" s="1129"/>
      <c r="C21" s="1129"/>
      <c r="D21" s="1129"/>
      <c r="E21" s="1129"/>
      <c r="F21" s="1129"/>
      <c r="G21" s="1129"/>
      <c r="H21" s="1129"/>
      <c r="I21" s="1129"/>
      <c r="J21" s="1129"/>
      <c r="K21" s="1129"/>
      <c r="L21" s="1129"/>
      <c r="M21" s="1129"/>
      <c r="N21" s="1129"/>
      <c r="O21" s="1129"/>
      <c r="P21" s="1130"/>
    </row>
    <row r="22" s="279" customFormat="1" ht="13.5"/>
    <row r="23" s="279" customFormat="1" ht="13.5"/>
    <row r="24" s="279" customFormat="1" ht="13.5"/>
    <row r="25" s="279" customFormat="1" ht="13.5"/>
    <row r="26" s="279" customFormat="1" ht="13.5"/>
    <row r="27" s="279" customFormat="1" ht="13.5"/>
    <row r="28" s="279" customFormat="1" ht="13.5"/>
    <row r="29" s="279" customFormat="1" ht="13.5"/>
    <row r="30" s="279" customFormat="1" ht="13.5"/>
    <row r="31" s="279" customFormat="1" ht="13.5"/>
    <row r="32" s="279" customFormat="1" ht="13.5"/>
  </sheetData>
  <sheetProtection/>
  <mergeCells count="36">
    <mergeCell ref="B19:B20"/>
    <mergeCell ref="C19:G19"/>
    <mergeCell ref="H19:P19"/>
    <mergeCell ref="C20:G20"/>
    <mergeCell ref="H20:P20"/>
    <mergeCell ref="A21:P21"/>
    <mergeCell ref="B17:B18"/>
    <mergeCell ref="C17:G17"/>
    <mergeCell ref="H17:P18"/>
    <mergeCell ref="C18:G18"/>
    <mergeCell ref="B13:B14"/>
    <mergeCell ref="C13:G13"/>
    <mergeCell ref="B11:B12"/>
    <mergeCell ref="C11:G11"/>
    <mergeCell ref="H11:P12"/>
    <mergeCell ref="C12:G12"/>
    <mergeCell ref="C14:G14"/>
    <mergeCell ref="B15:B16"/>
    <mergeCell ref="C15:G15"/>
    <mergeCell ref="H15:P16"/>
    <mergeCell ref="C5:G5"/>
    <mergeCell ref="H2:P2"/>
    <mergeCell ref="H3:P4"/>
    <mergeCell ref="H5:P6"/>
    <mergeCell ref="H7:P8"/>
    <mergeCell ref="H9:P10"/>
    <mergeCell ref="A1:M1"/>
    <mergeCell ref="C2:G2"/>
    <mergeCell ref="B3:B4"/>
    <mergeCell ref="C3:G3"/>
    <mergeCell ref="H13:P14"/>
    <mergeCell ref="B9:B10"/>
    <mergeCell ref="C9:G9"/>
    <mergeCell ref="B7:B8"/>
    <mergeCell ref="C7:G7"/>
    <mergeCell ref="B5:B6"/>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A61"/>
  <sheetViews>
    <sheetView zoomScale="115" zoomScaleNormal="115" zoomScalePageLayoutView="0" workbookViewId="0" topLeftCell="A1">
      <selection activeCell="B60" sqref="B60:Q60"/>
    </sheetView>
  </sheetViews>
  <sheetFormatPr defaultColWidth="9.140625" defaultRowHeight="14.25" customHeight="1"/>
  <cols>
    <col min="1" max="1" width="27.28125" style="279" customWidth="1"/>
    <col min="2" max="2" width="3.7109375" style="279" customWidth="1"/>
    <col min="3" max="4" width="0.71875" style="279" customWidth="1"/>
    <col min="5" max="5" width="0.71875" style="279" hidden="1" customWidth="1"/>
    <col min="6" max="6" width="2.28125" style="279" customWidth="1"/>
    <col min="7" max="7" width="2.00390625" style="279" customWidth="1"/>
    <col min="8" max="8" width="2.140625" style="279" customWidth="1"/>
    <col min="9" max="9" width="2.421875" style="279" customWidth="1"/>
    <col min="10" max="11" width="3.7109375" style="279" customWidth="1"/>
    <col min="12" max="12" width="1.57421875" style="279" customWidth="1"/>
    <col min="13" max="13" width="3.57421875" style="279" customWidth="1"/>
    <col min="14" max="14" width="0.71875" style="279" customWidth="1"/>
    <col min="15" max="15" width="7.140625" style="279" customWidth="1"/>
    <col min="16" max="16" width="10.140625" style="279" customWidth="1"/>
    <col min="17" max="17" width="10.00390625" style="279" customWidth="1"/>
    <col min="18" max="18" width="10.28125" style="279" customWidth="1"/>
    <col min="19" max="19" width="9.8515625" style="279" customWidth="1"/>
    <col min="20" max="16384" width="9.140625" style="279" customWidth="1"/>
  </cols>
  <sheetData>
    <row r="1" spans="1:19" ht="12.75" customHeight="1">
      <c r="A1" s="343"/>
      <c r="B1" s="343"/>
      <c r="C1" s="343"/>
      <c r="D1" s="344"/>
      <c r="E1" s="344"/>
      <c r="F1" s="344"/>
      <c r="G1" s="344"/>
      <c r="H1" s="344"/>
      <c r="I1" s="344"/>
      <c r="J1" s="344"/>
      <c r="K1" s="344"/>
      <c r="L1" s="343"/>
      <c r="M1" s="343"/>
      <c r="N1" s="935" t="s">
        <v>82</v>
      </c>
      <c r="O1" s="935"/>
      <c r="P1" s="935"/>
      <c r="Q1" s="935"/>
      <c r="R1" s="935"/>
      <c r="S1" s="935"/>
    </row>
    <row r="2" spans="1:19" ht="17.25" customHeight="1">
      <c r="A2" s="923" t="s">
        <v>107</v>
      </c>
      <c r="B2" s="923"/>
      <c r="C2" s="923"/>
      <c r="D2" s="923"/>
      <c r="E2" s="923"/>
      <c r="F2" s="923"/>
      <c r="G2" s="923"/>
      <c r="H2" s="923"/>
      <c r="I2" s="923"/>
      <c r="J2" s="923"/>
      <c r="K2" s="923"/>
      <c r="L2" s="923"/>
      <c r="M2" s="923"/>
      <c r="N2" s="923"/>
      <c r="O2" s="923"/>
      <c r="P2" s="923"/>
      <c r="Q2" s="923"/>
      <c r="R2" s="923"/>
      <c r="S2" s="923"/>
    </row>
    <row r="3" spans="1:19" ht="12.75" customHeight="1" thickBot="1">
      <c r="A3" s="918" t="s">
        <v>116</v>
      </c>
      <c r="B3" s="918"/>
      <c r="C3" s="918"/>
      <c r="D3" s="918"/>
      <c r="E3" s="918"/>
      <c r="F3" s="918"/>
      <c r="G3" s="918"/>
      <c r="H3" s="918"/>
      <c r="I3" s="918"/>
      <c r="J3" s="918"/>
      <c r="K3" s="918"/>
      <c r="L3" s="918"/>
      <c r="M3" s="918"/>
      <c r="N3" s="918"/>
      <c r="O3" s="918"/>
      <c r="P3" s="918"/>
      <c r="Q3" s="918"/>
      <c r="R3" s="918"/>
      <c r="S3" s="918"/>
    </row>
    <row r="4" spans="1:19" ht="27.75" customHeight="1" thickTop="1">
      <c r="A4" s="345" t="s">
        <v>109</v>
      </c>
      <c r="B4" s="346" t="s">
        <v>65</v>
      </c>
      <c r="C4" s="926" t="s">
        <v>106</v>
      </c>
      <c r="D4" s="927"/>
      <c r="E4" s="927"/>
      <c r="F4" s="927"/>
      <c r="G4" s="927"/>
      <c r="H4" s="927"/>
      <c r="I4" s="927"/>
      <c r="J4" s="927"/>
      <c r="K4" s="927"/>
      <c r="L4" s="927"/>
      <c r="M4" s="927"/>
      <c r="N4" s="927"/>
      <c r="O4" s="927"/>
      <c r="P4" s="927"/>
      <c r="Q4" s="927"/>
      <c r="R4" s="927"/>
      <c r="S4" s="928"/>
    </row>
    <row r="5" spans="1:19" ht="14.25" customHeight="1">
      <c r="A5" s="936" t="s">
        <v>108</v>
      </c>
      <c r="B5" s="347" t="s">
        <v>9</v>
      </c>
      <c r="C5" s="348"/>
      <c r="D5" s="919" t="s">
        <v>102</v>
      </c>
      <c r="E5" s="920"/>
      <c r="F5" s="920"/>
      <c r="G5" s="920"/>
      <c r="H5" s="920"/>
      <c r="I5" s="920"/>
      <c r="J5" s="920"/>
      <c r="K5" s="920"/>
      <c r="L5" s="920"/>
      <c r="M5" s="920"/>
      <c r="N5" s="920"/>
      <c r="O5" s="920"/>
      <c r="P5" s="920"/>
      <c r="Q5" s="920"/>
      <c r="R5" s="920"/>
      <c r="S5" s="921"/>
    </row>
    <row r="6" spans="1:19" ht="14.25" customHeight="1">
      <c r="A6" s="936"/>
      <c r="B6" s="347" t="s">
        <v>10</v>
      </c>
      <c r="C6" s="348"/>
      <c r="D6" s="920" t="s">
        <v>101</v>
      </c>
      <c r="E6" s="920"/>
      <c r="F6" s="920"/>
      <c r="G6" s="920"/>
      <c r="H6" s="920"/>
      <c r="I6" s="920"/>
      <c r="J6" s="920"/>
      <c r="K6" s="920"/>
      <c r="L6" s="920"/>
      <c r="M6" s="920"/>
      <c r="N6" s="920"/>
      <c r="O6" s="920"/>
      <c r="P6" s="920"/>
      <c r="Q6" s="920"/>
      <c r="R6" s="920"/>
      <c r="S6" s="921"/>
    </row>
    <row r="7" spans="1:19" ht="14.25" customHeight="1">
      <c r="A7" s="936"/>
      <c r="B7" s="347" t="s">
        <v>11</v>
      </c>
      <c r="C7" s="348"/>
      <c r="D7" s="920" t="s">
        <v>63</v>
      </c>
      <c r="E7" s="920"/>
      <c r="F7" s="920"/>
      <c r="G7" s="920"/>
      <c r="H7" s="920"/>
      <c r="I7" s="920"/>
      <c r="J7" s="920"/>
      <c r="K7" s="920"/>
      <c r="L7" s="920"/>
      <c r="M7" s="920"/>
      <c r="N7" s="920"/>
      <c r="O7" s="920"/>
      <c r="P7" s="920"/>
      <c r="Q7" s="920"/>
      <c r="R7" s="920"/>
      <c r="S7" s="921"/>
    </row>
    <row r="8" spans="1:19" ht="14.25" customHeight="1">
      <c r="A8" s="936"/>
      <c r="B8" s="347" t="s">
        <v>12</v>
      </c>
      <c r="C8" s="348"/>
      <c r="D8" s="920" t="s">
        <v>62</v>
      </c>
      <c r="E8" s="920"/>
      <c r="F8" s="920"/>
      <c r="G8" s="920"/>
      <c r="H8" s="920"/>
      <c r="I8" s="920"/>
      <c r="J8" s="920"/>
      <c r="K8" s="920"/>
      <c r="L8" s="920"/>
      <c r="M8" s="920"/>
      <c r="N8" s="920"/>
      <c r="O8" s="920"/>
      <c r="P8" s="920"/>
      <c r="Q8" s="920"/>
      <c r="R8" s="920"/>
      <c r="S8" s="921"/>
    </row>
    <row r="9" spans="1:19" ht="14.25" customHeight="1">
      <c r="A9" s="936"/>
      <c r="B9" s="347" t="s">
        <v>13</v>
      </c>
      <c r="C9" s="348"/>
      <c r="D9" s="920" t="s">
        <v>14</v>
      </c>
      <c r="E9" s="920"/>
      <c r="F9" s="920"/>
      <c r="G9" s="920"/>
      <c r="H9" s="920"/>
      <c r="I9" s="920"/>
      <c r="J9" s="920"/>
      <c r="K9" s="920"/>
      <c r="L9" s="920"/>
      <c r="M9" s="920"/>
      <c r="N9" s="920"/>
      <c r="O9" s="920"/>
      <c r="P9" s="920"/>
      <c r="Q9" s="920"/>
      <c r="R9" s="920"/>
      <c r="S9" s="921"/>
    </row>
    <row r="10" spans="1:19" ht="14.25" customHeight="1">
      <c r="A10" s="936"/>
      <c r="B10" s="347" t="s">
        <v>15</v>
      </c>
      <c r="C10" s="348"/>
      <c r="D10" s="920" t="s">
        <v>64</v>
      </c>
      <c r="E10" s="920"/>
      <c r="F10" s="920"/>
      <c r="G10" s="920"/>
      <c r="H10" s="920"/>
      <c r="I10" s="920"/>
      <c r="J10" s="920"/>
      <c r="K10" s="920"/>
      <c r="L10" s="920"/>
      <c r="M10" s="920"/>
      <c r="N10" s="920"/>
      <c r="O10" s="920"/>
      <c r="P10" s="920"/>
      <c r="Q10" s="920"/>
      <c r="R10" s="920"/>
      <c r="S10" s="921"/>
    </row>
    <row r="11" spans="1:19" ht="14.25" customHeight="1">
      <c r="A11" s="936"/>
      <c r="B11" s="347" t="s">
        <v>16</v>
      </c>
      <c r="C11" s="348"/>
      <c r="D11" s="920" t="s">
        <v>105</v>
      </c>
      <c r="E11" s="920"/>
      <c r="F11" s="920"/>
      <c r="G11" s="920"/>
      <c r="H11" s="920"/>
      <c r="I11" s="920"/>
      <c r="J11" s="920"/>
      <c r="K11" s="920"/>
      <c r="L11" s="920"/>
      <c r="M11" s="920"/>
      <c r="N11" s="920"/>
      <c r="O11" s="920"/>
      <c r="P11" s="920"/>
      <c r="Q11" s="920"/>
      <c r="R11" s="920"/>
      <c r="S11" s="921"/>
    </row>
    <row r="12" spans="1:19" ht="14.25" customHeight="1">
      <c r="A12" s="936"/>
      <c r="B12" s="347" t="s">
        <v>17</v>
      </c>
      <c r="C12" s="348"/>
      <c r="D12" s="920" t="s">
        <v>56</v>
      </c>
      <c r="E12" s="920"/>
      <c r="F12" s="920"/>
      <c r="G12" s="920"/>
      <c r="H12" s="920"/>
      <c r="I12" s="920"/>
      <c r="J12" s="920"/>
      <c r="K12" s="920"/>
      <c r="L12" s="920"/>
      <c r="M12" s="920"/>
      <c r="N12" s="920"/>
      <c r="O12" s="920"/>
      <c r="P12" s="920"/>
      <c r="Q12" s="920"/>
      <c r="R12" s="920"/>
      <c r="S12" s="921"/>
    </row>
    <row r="13" spans="1:27" s="349" customFormat="1" ht="14.25" customHeight="1">
      <c r="A13" s="936"/>
      <c r="B13" s="347" t="s">
        <v>18</v>
      </c>
      <c r="C13" s="348"/>
      <c r="D13" s="920" t="s">
        <v>57</v>
      </c>
      <c r="E13" s="920"/>
      <c r="F13" s="920"/>
      <c r="G13" s="920"/>
      <c r="H13" s="920"/>
      <c r="I13" s="920"/>
      <c r="J13" s="920"/>
      <c r="K13" s="920"/>
      <c r="L13" s="920"/>
      <c r="M13" s="920"/>
      <c r="N13" s="920"/>
      <c r="O13" s="920"/>
      <c r="P13" s="920"/>
      <c r="Q13" s="920"/>
      <c r="R13" s="920"/>
      <c r="S13" s="921"/>
      <c r="T13" s="279"/>
      <c r="U13" s="279"/>
      <c r="V13" s="279"/>
      <c r="W13" s="279"/>
      <c r="X13" s="279"/>
      <c r="Y13" s="279"/>
      <c r="Z13" s="279"/>
      <c r="AA13" s="279"/>
    </row>
    <row r="14" spans="1:27" s="349" customFormat="1" ht="14.25" customHeight="1">
      <c r="A14" s="936"/>
      <c r="B14" s="350">
        <v>10</v>
      </c>
      <c r="C14" s="351"/>
      <c r="D14" s="920" t="s">
        <v>58</v>
      </c>
      <c r="E14" s="920"/>
      <c r="F14" s="920"/>
      <c r="G14" s="920"/>
      <c r="H14" s="920"/>
      <c r="I14" s="920"/>
      <c r="J14" s="920"/>
      <c r="K14" s="920"/>
      <c r="L14" s="920"/>
      <c r="M14" s="920"/>
      <c r="N14" s="920"/>
      <c r="O14" s="920"/>
      <c r="P14" s="920"/>
      <c r="Q14" s="920"/>
      <c r="R14" s="920"/>
      <c r="S14" s="921"/>
      <c r="T14" s="279"/>
      <c r="U14" s="279"/>
      <c r="V14" s="279"/>
      <c r="W14" s="279"/>
      <c r="X14" s="279"/>
      <c r="Y14" s="279"/>
      <c r="Z14" s="279"/>
      <c r="AA14" s="279"/>
    </row>
    <row r="15" spans="1:27" s="349" customFormat="1" ht="14.25" customHeight="1">
      <c r="A15" s="936"/>
      <c r="B15" s="352">
        <v>11</v>
      </c>
      <c r="C15" s="353"/>
      <c r="D15" s="920" t="s">
        <v>59</v>
      </c>
      <c r="E15" s="920"/>
      <c r="F15" s="920"/>
      <c r="G15" s="920"/>
      <c r="H15" s="920"/>
      <c r="I15" s="920"/>
      <c r="J15" s="920"/>
      <c r="K15" s="920"/>
      <c r="L15" s="920"/>
      <c r="M15" s="920"/>
      <c r="N15" s="920"/>
      <c r="O15" s="920"/>
      <c r="P15" s="920"/>
      <c r="Q15" s="920"/>
      <c r="R15" s="920"/>
      <c r="S15" s="921"/>
      <c r="T15" s="279"/>
      <c r="U15" s="279"/>
      <c r="V15" s="279"/>
      <c r="W15" s="279"/>
      <c r="X15" s="279"/>
      <c r="Y15" s="279"/>
      <c r="Z15" s="279"/>
      <c r="AA15" s="279"/>
    </row>
    <row r="16" spans="1:27" s="349" customFormat="1" ht="14.25" customHeight="1">
      <c r="A16" s="936"/>
      <c r="B16" s="352">
        <v>12</v>
      </c>
      <c r="C16" s="353"/>
      <c r="D16" s="920" t="s">
        <v>104</v>
      </c>
      <c r="E16" s="920"/>
      <c r="F16" s="920"/>
      <c r="G16" s="920"/>
      <c r="H16" s="920"/>
      <c r="I16" s="920"/>
      <c r="J16" s="920"/>
      <c r="K16" s="920"/>
      <c r="L16" s="920"/>
      <c r="M16" s="920"/>
      <c r="N16" s="920"/>
      <c r="O16" s="920"/>
      <c r="P16" s="920"/>
      <c r="Q16" s="920"/>
      <c r="R16" s="920"/>
      <c r="S16" s="921"/>
      <c r="T16" s="279"/>
      <c r="U16" s="279"/>
      <c r="V16" s="279"/>
      <c r="W16" s="279"/>
      <c r="X16" s="279"/>
      <c r="Y16" s="279"/>
      <c r="Z16" s="279"/>
      <c r="AA16" s="279"/>
    </row>
    <row r="17" spans="1:27" s="349" customFormat="1" ht="14.25" customHeight="1">
      <c r="A17" s="936"/>
      <c r="B17" s="352">
        <v>13</v>
      </c>
      <c r="C17" s="353"/>
      <c r="D17" s="920" t="s">
        <v>60</v>
      </c>
      <c r="E17" s="920"/>
      <c r="F17" s="920"/>
      <c r="G17" s="920"/>
      <c r="H17" s="920"/>
      <c r="I17" s="920"/>
      <c r="J17" s="920"/>
      <c r="K17" s="920"/>
      <c r="L17" s="920"/>
      <c r="M17" s="920"/>
      <c r="N17" s="920"/>
      <c r="O17" s="920"/>
      <c r="P17" s="920"/>
      <c r="Q17" s="920"/>
      <c r="R17" s="920"/>
      <c r="S17" s="921"/>
      <c r="T17" s="279"/>
      <c r="U17" s="279"/>
      <c r="V17" s="279"/>
      <c r="W17" s="279"/>
      <c r="X17" s="279"/>
      <c r="Y17" s="279"/>
      <c r="Z17" s="279"/>
      <c r="AA17" s="279"/>
    </row>
    <row r="18" spans="1:27" s="349" customFormat="1" ht="14.25" customHeight="1">
      <c r="A18" s="936"/>
      <c r="B18" s="352">
        <v>14</v>
      </c>
      <c r="C18" s="353"/>
      <c r="D18" s="920" t="s">
        <v>61</v>
      </c>
      <c r="E18" s="920"/>
      <c r="F18" s="920"/>
      <c r="G18" s="920"/>
      <c r="H18" s="920"/>
      <c r="I18" s="920"/>
      <c r="J18" s="920"/>
      <c r="K18" s="920"/>
      <c r="L18" s="920"/>
      <c r="M18" s="920"/>
      <c r="N18" s="920"/>
      <c r="O18" s="920"/>
      <c r="P18" s="920"/>
      <c r="Q18" s="920"/>
      <c r="R18" s="920"/>
      <c r="S18" s="921"/>
      <c r="T18" s="279"/>
      <c r="U18" s="279"/>
      <c r="V18" s="279"/>
      <c r="W18" s="279"/>
      <c r="X18" s="279"/>
      <c r="Y18" s="279"/>
      <c r="Z18" s="279"/>
      <c r="AA18" s="279"/>
    </row>
    <row r="19" spans="1:19" ht="14.25" customHeight="1" thickBot="1">
      <c r="A19" s="937"/>
      <c r="B19" s="354">
        <v>15</v>
      </c>
      <c r="C19" s="355"/>
      <c r="D19" s="920" t="s">
        <v>103</v>
      </c>
      <c r="E19" s="920"/>
      <c r="F19" s="920"/>
      <c r="G19" s="920"/>
      <c r="H19" s="920"/>
      <c r="I19" s="920"/>
      <c r="J19" s="920"/>
      <c r="K19" s="920"/>
      <c r="L19" s="920"/>
      <c r="M19" s="920"/>
      <c r="N19" s="920"/>
      <c r="O19" s="920"/>
      <c r="P19" s="920"/>
      <c r="Q19" s="920"/>
      <c r="R19" s="920"/>
      <c r="S19" s="921"/>
    </row>
    <row r="20" spans="1:19" ht="15.75" customHeight="1" thickTop="1">
      <c r="A20" s="922" t="s">
        <v>113</v>
      </c>
      <c r="B20" s="922"/>
      <c r="C20" s="922"/>
      <c r="D20" s="922"/>
      <c r="E20" s="922"/>
      <c r="F20" s="922"/>
      <c r="G20" s="922"/>
      <c r="H20" s="922"/>
      <c r="I20" s="922"/>
      <c r="J20" s="922"/>
      <c r="K20" s="922"/>
      <c r="L20" s="922"/>
      <c r="M20" s="922"/>
      <c r="N20" s="922"/>
      <c r="O20" s="922"/>
      <c r="P20" s="922"/>
      <c r="Q20" s="922"/>
      <c r="R20" s="922"/>
      <c r="S20" s="922"/>
    </row>
    <row r="21" spans="1:19" ht="21" customHeight="1">
      <c r="A21" s="922" t="s">
        <v>114</v>
      </c>
      <c r="B21" s="922"/>
      <c r="C21" s="922"/>
      <c r="D21" s="922"/>
      <c r="E21" s="922"/>
      <c r="F21" s="922"/>
      <c r="G21" s="922"/>
      <c r="H21" s="922"/>
      <c r="I21" s="922"/>
      <c r="J21" s="922"/>
      <c r="K21" s="922"/>
      <c r="L21" s="922"/>
      <c r="M21" s="922"/>
      <c r="N21" s="922"/>
      <c r="O21" s="922"/>
      <c r="P21" s="922"/>
      <c r="Q21" s="922"/>
      <c r="R21" s="922"/>
      <c r="S21" s="922"/>
    </row>
    <row r="22" spans="1:19" ht="32.25" customHeight="1">
      <c r="A22" s="929" t="s">
        <v>115</v>
      </c>
      <c r="B22" s="929"/>
      <c r="C22" s="929"/>
      <c r="D22" s="929"/>
      <c r="E22" s="929"/>
      <c r="F22" s="929"/>
      <c r="G22" s="929"/>
      <c r="H22" s="929"/>
      <c r="I22" s="929"/>
      <c r="J22" s="929"/>
      <c r="K22" s="929"/>
      <c r="L22" s="929"/>
      <c r="M22" s="929"/>
      <c r="N22" s="929"/>
      <c r="O22" s="929"/>
      <c r="P22" s="929"/>
      <c r="Q22" s="929"/>
      <c r="R22" s="929"/>
      <c r="S22" s="929"/>
    </row>
    <row r="23" spans="1:19" ht="15" customHeight="1">
      <c r="A23" s="356" t="s">
        <v>83</v>
      </c>
      <c r="B23" s="357" t="s">
        <v>65</v>
      </c>
      <c r="C23" s="926" t="s">
        <v>85</v>
      </c>
      <c r="D23" s="927"/>
      <c r="E23" s="927"/>
      <c r="F23" s="927"/>
      <c r="G23" s="927"/>
      <c r="H23" s="927"/>
      <c r="I23" s="927"/>
      <c r="J23" s="927"/>
      <c r="K23" s="927"/>
      <c r="L23" s="927"/>
      <c r="M23" s="927"/>
      <c r="N23" s="928"/>
      <c r="O23" s="932" t="s">
        <v>84</v>
      </c>
      <c r="P23" s="933"/>
      <c r="Q23" s="933"/>
      <c r="R23" s="933"/>
      <c r="S23" s="933"/>
    </row>
    <row r="24" spans="1:19" ht="1.5" customHeight="1">
      <c r="A24" s="358"/>
      <c r="B24" s="924" t="s">
        <v>9</v>
      </c>
      <c r="C24" s="359"/>
      <c r="D24" s="177"/>
      <c r="E24" s="177"/>
      <c r="F24" s="177"/>
      <c r="G24" s="177"/>
      <c r="H24" s="177"/>
      <c r="I24" s="177"/>
      <c r="J24" s="177"/>
      <c r="K24" s="177"/>
      <c r="L24" s="177"/>
      <c r="M24" s="177"/>
      <c r="N24" s="177"/>
      <c r="O24" s="945" t="s">
        <v>117</v>
      </c>
      <c r="P24" s="945"/>
      <c r="Q24" s="945"/>
      <c r="R24" s="945"/>
      <c r="S24" s="945"/>
    </row>
    <row r="25" spans="1:19" ht="32.25" customHeight="1">
      <c r="A25" s="903" t="s">
        <v>55</v>
      </c>
      <c r="B25" s="915"/>
      <c r="C25" s="925"/>
      <c r="D25" s="913"/>
      <c r="E25" s="913"/>
      <c r="F25" s="930"/>
      <c r="G25" s="796"/>
      <c r="H25" s="796"/>
      <c r="I25" s="796"/>
      <c r="J25" s="796"/>
      <c r="K25" s="796"/>
      <c r="L25" s="796"/>
      <c r="M25" s="797"/>
      <c r="N25" s="179"/>
      <c r="O25" s="931"/>
      <c r="P25" s="931"/>
      <c r="Q25" s="931"/>
      <c r="R25" s="931"/>
      <c r="S25" s="931"/>
    </row>
    <row r="26" spans="1:19" ht="1.5" customHeight="1">
      <c r="A26" s="903"/>
      <c r="B26" s="915"/>
      <c r="C26" s="925"/>
      <c r="D26" s="913"/>
      <c r="E26" s="913"/>
      <c r="F26" s="179"/>
      <c r="G26" s="179"/>
      <c r="H26" s="179"/>
      <c r="I26" s="179"/>
      <c r="J26" s="179"/>
      <c r="K26" s="179"/>
      <c r="L26" s="179"/>
      <c r="M26" s="179"/>
      <c r="N26" s="179"/>
      <c r="O26" s="931"/>
      <c r="P26" s="931"/>
      <c r="Q26" s="931"/>
      <c r="R26" s="931"/>
      <c r="S26" s="931"/>
    </row>
    <row r="27" spans="1:19" ht="0.75" customHeight="1">
      <c r="A27" s="183"/>
      <c r="B27" s="360"/>
      <c r="C27" s="361"/>
      <c r="D27" s="194"/>
      <c r="E27" s="194"/>
      <c r="F27" s="179"/>
      <c r="G27" s="179"/>
      <c r="H27" s="179"/>
      <c r="I27" s="179"/>
      <c r="J27" s="179"/>
      <c r="K27" s="179"/>
      <c r="L27" s="179"/>
      <c r="M27" s="179"/>
      <c r="N27" s="179"/>
      <c r="O27" s="184"/>
      <c r="P27" s="184"/>
      <c r="Q27" s="184"/>
      <c r="R27" s="184"/>
      <c r="S27" s="184"/>
    </row>
    <row r="28" spans="1:19" ht="32.25" customHeight="1">
      <c r="A28" s="917" t="s">
        <v>88</v>
      </c>
      <c r="B28" s="915" t="s">
        <v>10</v>
      </c>
      <c r="C28" s="925"/>
      <c r="D28" s="913"/>
      <c r="E28" s="913"/>
      <c r="F28" s="930"/>
      <c r="G28" s="796"/>
      <c r="H28" s="796"/>
      <c r="I28" s="796"/>
      <c r="J28" s="796"/>
      <c r="K28" s="796"/>
      <c r="L28" s="796"/>
      <c r="M28" s="797"/>
      <c r="N28" s="179"/>
      <c r="O28" s="485" t="s">
        <v>118</v>
      </c>
      <c r="P28" s="485"/>
      <c r="Q28" s="485"/>
      <c r="R28" s="485"/>
      <c r="S28" s="485"/>
    </row>
    <row r="29" spans="1:19" ht="1.5" customHeight="1">
      <c r="A29" s="917"/>
      <c r="B29" s="915"/>
      <c r="C29" s="925"/>
      <c r="D29" s="913"/>
      <c r="E29" s="913"/>
      <c r="F29" s="179"/>
      <c r="G29" s="179"/>
      <c r="H29" s="179"/>
      <c r="I29" s="179"/>
      <c r="J29" s="179"/>
      <c r="K29" s="179"/>
      <c r="L29" s="179"/>
      <c r="M29" s="179"/>
      <c r="N29" s="179"/>
      <c r="O29" s="485"/>
      <c r="P29" s="485"/>
      <c r="Q29" s="485"/>
      <c r="R29" s="485"/>
      <c r="S29" s="485"/>
    </row>
    <row r="30" spans="1:19" ht="18.75" customHeight="1">
      <c r="A30" s="934" t="s">
        <v>98</v>
      </c>
      <c r="B30" s="915" t="s">
        <v>11</v>
      </c>
      <c r="C30" s="925"/>
      <c r="D30" s="913"/>
      <c r="E30" s="913"/>
      <c r="F30" s="938"/>
      <c r="G30" s="939"/>
      <c r="H30" s="939"/>
      <c r="I30" s="939"/>
      <c r="J30" s="939"/>
      <c r="K30" s="939"/>
      <c r="L30" s="939"/>
      <c r="M30" s="940"/>
      <c r="N30" s="179"/>
      <c r="O30" s="485" t="s">
        <v>119</v>
      </c>
      <c r="P30" s="485"/>
      <c r="Q30" s="485"/>
      <c r="R30" s="485"/>
      <c r="S30" s="485"/>
    </row>
    <row r="31" spans="1:19" ht="9" customHeight="1">
      <c r="A31" s="934"/>
      <c r="B31" s="915"/>
      <c r="C31" s="925"/>
      <c r="D31" s="913"/>
      <c r="E31" s="913"/>
      <c r="F31" s="941"/>
      <c r="G31" s="942"/>
      <c r="H31" s="942"/>
      <c r="I31" s="942"/>
      <c r="J31" s="942"/>
      <c r="K31" s="942"/>
      <c r="L31" s="942"/>
      <c r="M31" s="943"/>
      <c r="N31" s="179"/>
      <c r="O31" s="485"/>
      <c r="P31" s="485"/>
      <c r="Q31" s="485"/>
      <c r="R31" s="485"/>
      <c r="S31" s="485"/>
    </row>
    <row r="32" spans="1:19" ht="2.25" customHeight="1">
      <c r="A32" s="362"/>
      <c r="B32" s="360"/>
      <c r="C32" s="361"/>
      <c r="D32" s="194"/>
      <c r="E32" s="194"/>
      <c r="F32" s="193"/>
      <c r="G32" s="193"/>
      <c r="H32" s="193"/>
      <c r="I32" s="193"/>
      <c r="J32" s="193"/>
      <c r="K32" s="193"/>
      <c r="L32" s="193"/>
      <c r="M32" s="193"/>
      <c r="N32" s="179"/>
      <c r="O32" s="184"/>
      <c r="P32" s="184"/>
      <c r="Q32" s="184"/>
      <c r="R32" s="184"/>
      <c r="S32" s="184"/>
    </row>
    <row r="33" spans="1:19" ht="19.5" customHeight="1">
      <c r="A33" s="917" t="s">
        <v>110</v>
      </c>
      <c r="B33" s="915" t="s">
        <v>12</v>
      </c>
      <c r="C33" s="925"/>
      <c r="D33" s="913"/>
      <c r="E33" s="913"/>
      <c r="F33" s="938"/>
      <c r="G33" s="939"/>
      <c r="H33" s="939"/>
      <c r="I33" s="939"/>
      <c r="J33" s="939"/>
      <c r="K33" s="939"/>
      <c r="L33" s="939"/>
      <c r="M33" s="940"/>
      <c r="N33" s="179"/>
      <c r="O33" s="485" t="s">
        <v>274</v>
      </c>
      <c r="P33" s="485"/>
      <c r="Q33" s="485"/>
      <c r="R33" s="485"/>
      <c r="S33" s="485"/>
    </row>
    <row r="34" spans="1:19" ht="7.5" customHeight="1">
      <c r="A34" s="917"/>
      <c r="B34" s="915"/>
      <c r="C34" s="925"/>
      <c r="D34" s="913"/>
      <c r="E34" s="913"/>
      <c r="F34" s="941"/>
      <c r="G34" s="942"/>
      <c r="H34" s="942"/>
      <c r="I34" s="942"/>
      <c r="J34" s="942"/>
      <c r="K34" s="942"/>
      <c r="L34" s="942"/>
      <c r="M34" s="943"/>
      <c r="N34" s="179"/>
      <c r="O34" s="485"/>
      <c r="P34" s="485"/>
      <c r="Q34" s="485"/>
      <c r="R34" s="485"/>
      <c r="S34" s="485"/>
    </row>
    <row r="35" spans="1:19" ht="2.25" customHeight="1">
      <c r="A35" s="362"/>
      <c r="B35" s="360"/>
      <c r="C35" s="361"/>
      <c r="D35" s="194"/>
      <c r="E35" s="194"/>
      <c r="F35" s="193"/>
      <c r="G35" s="193"/>
      <c r="H35" s="193"/>
      <c r="I35" s="193"/>
      <c r="J35" s="193"/>
      <c r="K35" s="193"/>
      <c r="L35" s="193"/>
      <c r="M35" s="193"/>
      <c r="N35" s="179"/>
      <c r="O35" s="184"/>
      <c r="P35" s="184"/>
      <c r="Q35" s="184"/>
      <c r="R35" s="184"/>
      <c r="S35" s="184"/>
    </row>
    <row r="36" spans="1:19" ht="36" customHeight="1">
      <c r="A36" s="903" t="s">
        <v>261</v>
      </c>
      <c r="B36" s="363" t="s">
        <v>275</v>
      </c>
      <c r="C36" s="361"/>
      <c r="D36" s="194"/>
      <c r="E36" s="194"/>
      <c r="F36" s="930"/>
      <c r="G36" s="796"/>
      <c r="H36" s="796"/>
      <c r="I36" s="796"/>
      <c r="J36" s="796"/>
      <c r="K36" s="796"/>
      <c r="L36" s="796"/>
      <c r="M36" s="797"/>
      <c r="O36" s="931" t="s">
        <v>276</v>
      </c>
      <c r="P36" s="931"/>
      <c r="Q36" s="931"/>
      <c r="R36" s="931"/>
      <c r="S36" s="931"/>
    </row>
    <row r="37" spans="1:19" ht="1.5" customHeight="1">
      <c r="A37" s="903"/>
      <c r="B37" s="363"/>
      <c r="C37" s="361"/>
      <c r="D37" s="194"/>
      <c r="E37" s="194"/>
      <c r="F37" s="178"/>
      <c r="G37" s="178"/>
      <c r="H37" s="178"/>
      <c r="I37" s="178"/>
      <c r="J37" s="178"/>
      <c r="K37" s="178"/>
      <c r="L37" s="178"/>
      <c r="M37" s="178"/>
      <c r="N37" s="178"/>
      <c r="O37" s="179"/>
      <c r="P37" s="184"/>
      <c r="Q37" s="184"/>
      <c r="R37" s="184"/>
      <c r="S37" s="184"/>
    </row>
    <row r="38" spans="1:19" ht="33" customHeight="1">
      <c r="A38" s="364" t="s">
        <v>262</v>
      </c>
      <c r="B38" s="363" t="s">
        <v>263</v>
      </c>
      <c r="C38" s="361"/>
      <c r="D38" s="194"/>
      <c r="E38" s="194"/>
      <c r="F38" s="365"/>
      <c r="G38" s="366"/>
      <c r="H38" s="366"/>
      <c r="I38" s="366"/>
      <c r="J38" s="366"/>
      <c r="K38" s="366"/>
      <c r="L38" s="366"/>
      <c r="M38" s="367"/>
      <c r="N38" s="178"/>
      <c r="O38" s="931" t="s">
        <v>124</v>
      </c>
      <c r="P38" s="931"/>
      <c r="Q38" s="931"/>
      <c r="R38" s="931"/>
      <c r="S38" s="931"/>
    </row>
    <row r="39" spans="1:19" ht="2.25" customHeight="1">
      <c r="A39" s="364"/>
      <c r="B39" s="363"/>
      <c r="C39" s="361"/>
      <c r="D39" s="194"/>
      <c r="E39" s="194"/>
      <c r="F39" s="368"/>
      <c r="G39" s="369"/>
      <c r="H39" s="369"/>
      <c r="I39" s="369"/>
      <c r="J39" s="369"/>
      <c r="K39" s="369"/>
      <c r="L39" s="369"/>
      <c r="M39" s="370"/>
      <c r="N39" s="178"/>
      <c r="O39" s="371"/>
      <c r="P39" s="371"/>
      <c r="Q39" s="371"/>
      <c r="R39" s="371"/>
      <c r="S39" s="371"/>
    </row>
    <row r="40" spans="1:19" ht="30.75" customHeight="1">
      <c r="A40" s="903" t="s">
        <v>93</v>
      </c>
      <c r="B40" s="915" t="s">
        <v>13</v>
      </c>
      <c r="C40" s="925"/>
      <c r="D40" s="913"/>
      <c r="E40" s="913"/>
      <c r="F40" s="938"/>
      <c r="G40" s="939"/>
      <c r="H40" s="939"/>
      <c r="I40" s="939"/>
      <c r="J40" s="939"/>
      <c r="K40" s="939"/>
      <c r="L40" s="939"/>
      <c r="M40" s="940"/>
      <c r="N40" s="179"/>
      <c r="O40" s="485" t="s">
        <v>400</v>
      </c>
      <c r="P40" s="485"/>
      <c r="Q40" s="485"/>
      <c r="R40" s="485"/>
      <c r="S40" s="485"/>
    </row>
    <row r="41" spans="1:19" ht="3" customHeight="1">
      <c r="A41" s="903"/>
      <c r="B41" s="915"/>
      <c r="C41" s="925"/>
      <c r="D41" s="913"/>
      <c r="E41" s="913"/>
      <c r="F41" s="941"/>
      <c r="G41" s="942"/>
      <c r="H41" s="942"/>
      <c r="I41" s="942"/>
      <c r="J41" s="942"/>
      <c r="K41" s="942"/>
      <c r="L41" s="942"/>
      <c r="M41" s="943"/>
      <c r="N41" s="179"/>
      <c r="O41" s="485"/>
      <c r="P41" s="485"/>
      <c r="Q41" s="485"/>
      <c r="R41" s="485"/>
      <c r="S41" s="485"/>
    </row>
    <row r="42" spans="1:19" ht="3" customHeight="1">
      <c r="A42" s="372"/>
      <c r="B42" s="360"/>
      <c r="C42" s="361"/>
      <c r="D42" s="194"/>
      <c r="E42" s="194"/>
      <c r="F42" s="178"/>
      <c r="G42" s="178"/>
      <c r="H42" s="178"/>
      <c r="I42" s="178"/>
      <c r="J42" s="178"/>
      <c r="K42" s="178"/>
      <c r="L42" s="178"/>
      <c r="M42" s="178"/>
      <c r="N42" s="179"/>
      <c r="O42" s="189"/>
      <c r="P42" s="189"/>
      <c r="Q42" s="189"/>
      <c r="R42" s="189"/>
      <c r="S42" s="189"/>
    </row>
    <row r="43" spans="1:19" ht="25.5" customHeight="1">
      <c r="A43" s="372"/>
      <c r="B43" s="360"/>
      <c r="C43" s="361"/>
      <c r="D43" s="194"/>
      <c r="E43" s="194"/>
      <c r="F43" s="944" t="s">
        <v>277</v>
      </c>
      <c r="G43" s="944"/>
      <c r="H43" s="944"/>
      <c r="I43" s="944"/>
      <c r="J43" s="373" t="s">
        <v>65</v>
      </c>
      <c r="K43" s="944" t="s">
        <v>266</v>
      </c>
      <c r="L43" s="944"/>
      <c r="M43" s="944"/>
      <c r="N43" s="374"/>
      <c r="O43" s="189"/>
      <c r="P43" s="189"/>
      <c r="Q43" s="189"/>
      <c r="R43" s="189"/>
      <c r="S43" s="189"/>
    </row>
    <row r="44" spans="1:19" ht="4.5" customHeight="1">
      <c r="A44" s="372"/>
      <c r="B44" s="360"/>
      <c r="C44" s="361"/>
      <c r="D44" s="194"/>
      <c r="E44" s="194"/>
      <c r="F44" s="375"/>
      <c r="G44" s="375"/>
      <c r="H44" s="375"/>
      <c r="I44" s="375"/>
      <c r="J44" s="373"/>
      <c r="K44" s="375"/>
      <c r="L44" s="375"/>
      <c r="M44" s="375"/>
      <c r="N44" s="374"/>
      <c r="O44" s="916" t="s">
        <v>278</v>
      </c>
      <c r="P44" s="916"/>
      <c r="Q44" s="916"/>
      <c r="R44" s="916"/>
      <c r="S44" s="916"/>
    </row>
    <row r="45" spans="1:19" ht="2.25" customHeight="1">
      <c r="A45" s="364"/>
      <c r="B45" s="175"/>
      <c r="C45" s="176"/>
      <c r="D45" s="194"/>
      <c r="E45" s="194"/>
      <c r="F45" s="178"/>
      <c r="G45" s="178"/>
      <c r="H45" s="178"/>
      <c r="I45" s="178"/>
      <c r="J45" s="178"/>
      <c r="K45" s="177"/>
      <c r="L45" s="178"/>
      <c r="M45" s="178"/>
      <c r="N45" s="179"/>
      <c r="O45" s="916"/>
      <c r="P45" s="916"/>
      <c r="Q45" s="916"/>
      <c r="R45" s="916"/>
      <c r="S45" s="916"/>
    </row>
    <row r="46" spans="1:19" ht="17.25" customHeight="1">
      <c r="A46" s="903" t="s">
        <v>264</v>
      </c>
      <c r="B46" s="904" t="s">
        <v>279</v>
      </c>
      <c r="C46" s="176"/>
      <c r="D46" s="178"/>
      <c r="E46" s="179"/>
      <c r="F46" s="790"/>
      <c r="G46" s="790"/>
      <c r="H46" s="790"/>
      <c r="I46" s="790"/>
      <c r="J46" s="904" t="s">
        <v>280</v>
      </c>
      <c r="K46" s="905"/>
      <c r="L46" s="905"/>
      <c r="M46" s="905"/>
      <c r="N46" s="180"/>
      <c r="O46" s="916"/>
      <c r="P46" s="916"/>
      <c r="Q46" s="916"/>
      <c r="R46" s="916"/>
      <c r="S46" s="916"/>
    </row>
    <row r="47" spans="1:19" ht="17.25" customHeight="1">
      <c r="A47" s="903"/>
      <c r="B47" s="904"/>
      <c r="C47" s="176"/>
      <c r="D47" s="180"/>
      <c r="E47" s="179"/>
      <c r="F47" s="790"/>
      <c r="G47" s="790"/>
      <c r="H47" s="790"/>
      <c r="I47" s="790"/>
      <c r="J47" s="904"/>
      <c r="K47" s="905"/>
      <c r="L47" s="905"/>
      <c r="M47" s="905"/>
      <c r="N47" s="180"/>
      <c r="O47" s="916"/>
      <c r="P47" s="916"/>
      <c r="Q47" s="916"/>
      <c r="R47" s="916"/>
      <c r="S47" s="916"/>
    </row>
    <row r="48" spans="1:19" ht="27.75" customHeight="1">
      <c r="A48" s="372"/>
      <c r="B48" s="181"/>
      <c r="C48" s="176"/>
      <c r="D48" s="180"/>
      <c r="E48" s="179"/>
      <c r="F48" s="178"/>
      <c r="G48" s="178"/>
      <c r="H48" s="178"/>
      <c r="I48" s="178"/>
      <c r="J48" s="182"/>
      <c r="K48" s="376"/>
      <c r="L48" s="377"/>
      <c r="M48" s="376"/>
      <c r="N48" s="180"/>
      <c r="O48" s="916"/>
      <c r="P48" s="916"/>
      <c r="Q48" s="916"/>
      <c r="R48" s="916"/>
      <c r="S48" s="916"/>
    </row>
    <row r="49" spans="1:19" ht="1.5" customHeight="1">
      <c r="A49" s="364"/>
      <c r="B49" s="175"/>
      <c r="C49" s="176"/>
      <c r="D49" s="178"/>
      <c r="E49" s="179"/>
      <c r="F49" s="180"/>
      <c r="G49" s="180"/>
      <c r="H49" s="180"/>
      <c r="I49" s="180"/>
      <c r="J49" s="180"/>
      <c r="K49" s="177"/>
      <c r="L49" s="180"/>
      <c r="M49" s="180"/>
      <c r="N49" s="178"/>
      <c r="O49" s="179"/>
      <c r="P49" s="189"/>
      <c r="Q49" s="189"/>
      <c r="R49" s="189"/>
      <c r="S49" s="189"/>
    </row>
    <row r="50" spans="1:19" ht="0.75" customHeight="1">
      <c r="A50" s="364"/>
      <c r="B50" s="175"/>
      <c r="C50" s="176"/>
      <c r="D50" s="179"/>
      <c r="E50" s="179"/>
      <c r="F50" s="180"/>
      <c r="G50" s="180"/>
      <c r="H50" s="180"/>
      <c r="I50" s="180"/>
      <c r="J50" s="180"/>
      <c r="K50" s="177"/>
      <c r="L50" s="180"/>
      <c r="M50" s="180"/>
      <c r="N50" s="180"/>
      <c r="O50" s="193"/>
      <c r="P50" s="189"/>
      <c r="Q50" s="189"/>
      <c r="R50" s="189"/>
      <c r="S50" s="189"/>
    </row>
    <row r="51" spans="1:20" ht="1.5" customHeight="1">
      <c r="A51" s="183"/>
      <c r="B51" s="181"/>
      <c r="C51" s="192"/>
      <c r="D51" s="179"/>
      <c r="E51" s="179"/>
      <c r="F51" s="178"/>
      <c r="G51" s="178"/>
      <c r="H51" s="178"/>
      <c r="I51" s="178"/>
      <c r="J51" s="178"/>
      <c r="K51" s="182"/>
      <c r="L51" s="178"/>
      <c r="M51" s="178"/>
      <c r="N51" s="178"/>
      <c r="O51" s="193"/>
      <c r="P51" s="184"/>
      <c r="Q51" s="184"/>
      <c r="R51" s="184"/>
      <c r="S51" s="184"/>
      <c r="T51" s="184"/>
    </row>
    <row r="52" spans="1:20" ht="27" customHeight="1">
      <c r="A52" s="903" t="s">
        <v>269</v>
      </c>
      <c r="B52" s="904" t="s">
        <v>281</v>
      </c>
      <c r="C52" s="908"/>
      <c r="D52" s="909"/>
      <c r="E52" s="909"/>
      <c r="F52" s="790"/>
      <c r="G52" s="790"/>
      <c r="H52" s="790"/>
      <c r="I52" s="790"/>
      <c r="J52" s="904" t="s">
        <v>282</v>
      </c>
      <c r="K52" s="905"/>
      <c r="L52" s="905"/>
      <c r="M52" s="905"/>
      <c r="N52" s="914"/>
      <c r="O52" s="907" t="s">
        <v>268</v>
      </c>
      <c r="P52" s="907"/>
      <c r="Q52" s="907"/>
      <c r="R52" s="907"/>
      <c r="S52" s="907"/>
      <c r="T52" s="185"/>
    </row>
    <row r="53" spans="1:20" ht="13.5" customHeight="1">
      <c r="A53" s="903"/>
      <c r="B53" s="904"/>
      <c r="C53" s="908"/>
      <c r="D53" s="180"/>
      <c r="E53" s="180"/>
      <c r="F53" s="790"/>
      <c r="G53" s="790"/>
      <c r="H53" s="790"/>
      <c r="I53" s="790"/>
      <c r="J53" s="904"/>
      <c r="K53" s="905"/>
      <c r="L53" s="905"/>
      <c r="M53" s="905"/>
      <c r="N53" s="914"/>
      <c r="O53" s="907"/>
      <c r="P53" s="907"/>
      <c r="Q53" s="907"/>
      <c r="R53" s="907"/>
      <c r="S53" s="907"/>
      <c r="T53" s="185"/>
    </row>
    <row r="54" spans="1:20" ht="1.5" customHeight="1">
      <c r="A54" s="372"/>
      <c r="B54" s="175"/>
      <c r="C54" s="908"/>
      <c r="D54" s="909"/>
      <c r="E54" s="909"/>
      <c r="F54" s="180"/>
      <c r="G54" s="180"/>
      <c r="H54" s="180"/>
      <c r="I54" s="180"/>
      <c r="J54" s="180"/>
      <c r="K54" s="177"/>
      <c r="L54" s="180"/>
      <c r="M54" s="180"/>
      <c r="N54" s="178"/>
      <c r="O54" s="179"/>
      <c r="P54" s="185"/>
      <c r="Q54" s="185"/>
      <c r="R54" s="185"/>
      <c r="S54" s="185"/>
      <c r="T54" s="185"/>
    </row>
    <row r="55" spans="1:20" ht="3" customHeight="1" hidden="1">
      <c r="A55" s="186"/>
      <c r="B55" s="181"/>
      <c r="C55" s="192"/>
      <c r="D55" s="193"/>
      <c r="E55" s="193"/>
      <c r="F55" s="180"/>
      <c r="G55" s="180"/>
      <c r="H55" s="180"/>
      <c r="I55" s="180"/>
      <c r="J55" s="180"/>
      <c r="K55" s="177"/>
      <c r="L55" s="180"/>
      <c r="M55" s="180"/>
      <c r="N55" s="178"/>
      <c r="O55" s="179"/>
      <c r="P55" s="184"/>
      <c r="Q55" s="184"/>
      <c r="R55" s="184"/>
      <c r="S55" s="184"/>
      <c r="T55" s="184"/>
    </row>
    <row r="56" spans="1:19" ht="23.25" customHeight="1">
      <c r="A56" s="903" t="s">
        <v>270</v>
      </c>
      <c r="B56" s="904" t="s">
        <v>283</v>
      </c>
      <c r="C56" s="913"/>
      <c r="D56" s="913"/>
      <c r="E56" s="913"/>
      <c r="F56" s="790"/>
      <c r="G56" s="790"/>
      <c r="H56" s="790"/>
      <c r="I56" s="790"/>
      <c r="J56" s="904" t="s">
        <v>284</v>
      </c>
      <c r="K56" s="905"/>
      <c r="L56" s="905"/>
      <c r="M56" s="905"/>
      <c r="N56" s="180"/>
      <c r="O56" s="906" t="s">
        <v>271</v>
      </c>
      <c r="P56" s="906"/>
      <c r="Q56" s="906"/>
      <c r="R56" s="906"/>
      <c r="S56" s="906"/>
    </row>
    <row r="57" spans="1:19" ht="9.75" customHeight="1">
      <c r="A57" s="903"/>
      <c r="B57" s="904"/>
      <c r="C57" s="187"/>
      <c r="D57" s="180"/>
      <c r="E57" s="187"/>
      <c r="F57" s="790"/>
      <c r="G57" s="790"/>
      <c r="H57" s="790"/>
      <c r="I57" s="790"/>
      <c r="J57" s="904"/>
      <c r="K57" s="905"/>
      <c r="L57" s="905"/>
      <c r="M57" s="905"/>
      <c r="N57" s="180"/>
      <c r="O57" s="906"/>
      <c r="P57" s="906"/>
      <c r="Q57" s="906"/>
      <c r="R57" s="906"/>
      <c r="S57" s="906"/>
    </row>
    <row r="58" spans="1:19" ht="2.25" customHeight="1">
      <c r="A58" s="362"/>
      <c r="B58" s="360"/>
      <c r="C58" s="378"/>
      <c r="D58" s="187"/>
      <c r="E58" s="187"/>
      <c r="F58" s="193"/>
      <c r="G58" s="193"/>
      <c r="H58" s="193"/>
      <c r="I58" s="193"/>
      <c r="J58" s="193"/>
      <c r="K58" s="193"/>
      <c r="L58" s="193"/>
      <c r="M58" s="193"/>
      <c r="N58" s="179"/>
      <c r="O58" s="379"/>
      <c r="P58" s="379"/>
      <c r="Q58" s="379"/>
      <c r="R58" s="379"/>
      <c r="S58" s="379"/>
    </row>
    <row r="59" spans="1:21" ht="23.25" customHeight="1">
      <c r="A59" s="380" t="s">
        <v>97</v>
      </c>
      <c r="B59" s="381" t="s">
        <v>18</v>
      </c>
      <c r="C59" s="910"/>
      <c r="D59" s="911"/>
      <c r="E59" s="911"/>
      <c r="F59" s="790"/>
      <c r="G59" s="790"/>
      <c r="H59" s="790"/>
      <c r="I59" s="790"/>
      <c r="J59" s="790"/>
      <c r="K59" s="790"/>
      <c r="L59" s="790"/>
      <c r="M59" s="790"/>
      <c r="N59" s="179"/>
      <c r="O59" s="912" t="s">
        <v>285</v>
      </c>
      <c r="P59" s="912"/>
      <c r="Q59" s="912"/>
      <c r="R59" s="912"/>
      <c r="S59" s="912"/>
      <c r="T59" s="188"/>
      <c r="U59" s="188"/>
    </row>
    <row r="60" spans="1:19" ht="14.25" customHeight="1">
      <c r="A60" s="343"/>
      <c r="B60" s="901"/>
      <c r="C60" s="901"/>
      <c r="D60" s="901"/>
      <c r="E60" s="901"/>
      <c r="F60" s="902"/>
      <c r="G60" s="902"/>
      <c r="H60" s="902"/>
      <c r="I60" s="902"/>
      <c r="J60" s="902"/>
      <c r="K60" s="902"/>
      <c r="L60" s="902"/>
      <c r="M60" s="902"/>
      <c r="N60" s="902"/>
      <c r="O60" s="902"/>
      <c r="P60" s="902"/>
      <c r="Q60" s="902"/>
      <c r="R60" s="343">
        <v>5</v>
      </c>
      <c r="S60" s="343"/>
    </row>
    <row r="61" spans="1:19" ht="14.25" customHeight="1">
      <c r="A61" s="184"/>
      <c r="B61" s="184"/>
      <c r="C61" s="184"/>
      <c r="D61" s="184"/>
      <c r="E61" s="184"/>
      <c r="F61" s="184"/>
      <c r="G61" s="184"/>
      <c r="H61" s="184"/>
      <c r="I61" s="184"/>
      <c r="J61" s="184"/>
      <c r="K61" s="184"/>
      <c r="L61" s="184"/>
      <c r="M61" s="184"/>
      <c r="N61" s="184"/>
      <c r="O61" s="184"/>
      <c r="P61" s="184"/>
      <c r="Q61" s="184"/>
      <c r="R61" s="184"/>
      <c r="S61" s="184"/>
    </row>
  </sheetData>
  <sheetProtection/>
  <mergeCells count="83">
    <mergeCell ref="D18:S18"/>
    <mergeCell ref="D19:S19"/>
    <mergeCell ref="F43:I43"/>
    <mergeCell ref="F30:M31"/>
    <mergeCell ref="F33:M34"/>
    <mergeCell ref="F28:M28"/>
    <mergeCell ref="A52:A53"/>
    <mergeCell ref="N1:S1"/>
    <mergeCell ref="A5:A19"/>
    <mergeCell ref="D11:S11"/>
    <mergeCell ref="D12:S12"/>
    <mergeCell ref="D13:S13"/>
    <mergeCell ref="F40:M41"/>
    <mergeCell ref="K43:M43"/>
    <mergeCell ref="C25:E26"/>
    <mergeCell ref="O24:S26"/>
    <mergeCell ref="A28:A29"/>
    <mergeCell ref="B28:B29"/>
    <mergeCell ref="O23:S23"/>
    <mergeCell ref="F25:M25"/>
    <mergeCell ref="C23:N23"/>
    <mergeCell ref="A30:A31"/>
    <mergeCell ref="C30:E31"/>
    <mergeCell ref="A40:A41"/>
    <mergeCell ref="O40:S41"/>
    <mergeCell ref="C40:E41"/>
    <mergeCell ref="O30:S31"/>
    <mergeCell ref="A36:A37"/>
    <mergeCell ref="B30:B31"/>
    <mergeCell ref="F36:M36"/>
    <mergeCell ref="O36:S36"/>
    <mergeCell ref="O38:S38"/>
    <mergeCell ref="C33:E34"/>
    <mergeCell ref="A2:S2"/>
    <mergeCell ref="D16:S16"/>
    <mergeCell ref="D17:S17"/>
    <mergeCell ref="A25:A26"/>
    <mergeCell ref="O28:S29"/>
    <mergeCell ref="B24:B26"/>
    <mergeCell ref="C28:E29"/>
    <mergeCell ref="D15:S15"/>
    <mergeCell ref="C4:S4"/>
    <mergeCell ref="A22:S22"/>
    <mergeCell ref="A3:S3"/>
    <mergeCell ref="D5:S5"/>
    <mergeCell ref="D6:S6"/>
    <mergeCell ref="D7:S7"/>
    <mergeCell ref="A20:S20"/>
    <mergeCell ref="A21:S21"/>
    <mergeCell ref="D8:S8"/>
    <mergeCell ref="D14:S14"/>
    <mergeCell ref="D9:S9"/>
    <mergeCell ref="D10:S10"/>
    <mergeCell ref="B33:B34"/>
    <mergeCell ref="B40:B41"/>
    <mergeCell ref="O33:S34"/>
    <mergeCell ref="A46:A47"/>
    <mergeCell ref="B46:B47"/>
    <mergeCell ref="F46:I47"/>
    <mergeCell ref="J46:J47"/>
    <mergeCell ref="K46:M47"/>
    <mergeCell ref="O44:S48"/>
    <mergeCell ref="A33:A34"/>
    <mergeCell ref="B52:B53"/>
    <mergeCell ref="F52:I53"/>
    <mergeCell ref="J52:J53"/>
    <mergeCell ref="K52:M53"/>
    <mergeCell ref="C52:E52"/>
    <mergeCell ref="N52:N53"/>
    <mergeCell ref="O52:S53"/>
    <mergeCell ref="C53:C54"/>
    <mergeCell ref="D54:E54"/>
    <mergeCell ref="C59:E59"/>
    <mergeCell ref="F59:M59"/>
    <mergeCell ref="O59:S59"/>
    <mergeCell ref="C56:E56"/>
    <mergeCell ref="B60:Q60"/>
    <mergeCell ref="A56:A57"/>
    <mergeCell ref="B56:B57"/>
    <mergeCell ref="F56:I57"/>
    <mergeCell ref="J56:J57"/>
    <mergeCell ref="K56:M57"/>
    <mergeCell ref="O56:S57"/>
  </mergeCells>
  <printOptions/>
  <pageMargins left="0.03937007874015748" right="0.03937007874015748" top="0.15748031496062992" bottom="0.15748031496062992"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D29"/>
  <sheetViews>
    <sheetView zoomScale="85" zoomScaleNormal="85" zoomScalePageLayoutView="0" workbookViewId="0" topLeftCell="A1">
      <selection activeCell="A29" sqref="A29"/>
    </sheetView>
  </sheetViews>
  <sheetFormatPr defaultColWidth="9.140625" defaultRowHeight="12.75"/>
  <cols>
    <col min="1" max="1" width="5.8515625" style="17" customWidth="1"/>
    <col min="2" max="2" width="53.8515625" style="17" customWidth="1"/>
    <col min="3" max="3" width="3.28125" style="17" customWidth="1"/>
    <col min="4" max="4" width="2.421875" style="17" customWidth="1"/>
    <col min="5" max="7" width="2.7109375" style="17" customWidth="1"/>
    <col min="8" max="8" width="3.00390625" style="17" customWidth="1"/>
    <col min="9" max="9" width="14.7109375" style="17" customWidth="1"/>
    <col min="10" max="12" width="3.28125" style="17" customWidth="1"/>
    <col min="13" max="13" width="0.71875" style="17" customWidth="1"/>
    <col min="14" max="14" width="3.28125" style="17" customWidth="1"/>
    <col min="15" max="15" width="0.9921875" style="17" customWidth="1"/>
    <col min="16" max="16" width="3.28125" style="17" customWidth="1"/>
    <col min="17" max="18" width="2.140625" style="17" customWidth="1"/>
    <col min="19" max="19" width="1.8515625" style="17" customWidth="1"/>
    <col min="20" max="20" width="0.71875" style="17" customWidth="1"/>
    <col min="21" max="26" width="3.28125" style="17" customWidth="1"/>
    <col min="27" max="27" width="4.421875" style="17" customWidth="1"/>
    <col min="28" max="28" width="2.28125" style="17" customWidth="1"/>
    <col min="29" max="29" width="3.28125" style="17" customWidth="1"/>
    <col min="30" max="30" width="1.7109375" style="17" customWidth="1"/>
    <col min="31" max="16384" width="9.140625" style="17" customWidth="1"/>
  </cols>
  <sheetData>
    <row r="1" spans="1:30" ht="13.5">
      <c r="A1" s="966" t="s">
        <v>76</v>
      </c>
      <c r="B1" s="966"/>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30" ht="45" customHeight="1">
      <c r="A2" s="963" t="s">
        <v>77</v>
      </c>
      <c r="B2" s="964"/>
      <c r="C2" s="964"/>
      <c r="D2" s="86"/>
      <c r="E2" s="957" t="s">
        <v>79</v>
      </c>
      <c r="F2" s="957"/>
      <c r="G2" s="957"/>
      <c r="H2" s="86"/>
      <c r="I2" s="86"/>
      <c r="J2" s="957" t="s">
        <v>80</v>
      </c>
      <c r="K2" s="957"/>
      <c r="L2" s="957"/>
      <c r="M2" s="957"/>
      <c r="N2" s="957" t="s">
        <v>78</v>
      </c>
      <c r="O2" s="957"/>
      <c r="P2" s="957"/>
      <c r="Q2" s="957"/>
      <c r="R2" s="957"/>
      <c r="S2" s="957"/>
      <c r="T2" s="87"/>
      <c r="U2" s="957" t="s">
        <v>81</v>
      </c>
      <c r="V2" s="957"/>
      <c r="W2" s="957"/>
      <c r="X2" s="957"/>
      <c r="Y2" s="957"/>
      <c r="Z2" s="957"/>
      <c r="AA2" s="957"/>
      <c r="AB2" s="957"/>
      <c r="AC2" s="957"/>
      <c r="AD2" s="958"/>
    </row>
    <row r="3" spans="1:30" ht="2.25" customHeight="1">
      <c r="A3" s="88"/>
      <c r="B3" s="89"/>
      <c r="C3" s="89"/>
      <c r="D3" s="90"/>
      <c r="E3" s="91"/>
      <c r="F3" s="91"/>
      <c r="G3" s="91"/>
      <c r="H3" s="90"/>
      <c r="I3" s="90"/>
      <c r="J3" s="91"/>
      <c r="K3" s="91"/>
      <c r="L3" s="91"/>
      <c r="M3" s="56"/>
      <c r="N3" s="91"/>
      <c r="O3" s="91"/>
      <c r="P3" s="91"/>
      <c r="Q3" s="91"/>
      <c r="R3" s="91"/>
      <c r="S3" s="91"/>
      <c r="T3" s="92"/>
      <c r="U3" s="959"/>
      <c r="V3" s="959"/>
      <c r="W3" s="959"/>
      <c r="X3" s="959"/>
      <c r="Y3" s="959"/>
      <c r="Z3" s="959"/>
      <c r="AA3" s="959"/>
      <c r="AB3" s="959"/>
      <c r="AC3" s="959"/>
      <c r="AD3" s="960"/>
    </row>
    <row r="4" spans="1:30" ht="21" customHeight="1">
      <c r="A4" s="965" t="s">
        <v>75</v>
      </c>
      <c r="B4" s="966"/>
      <c r="C4" s="966"/>
      <c r="D4" s="966"/>
      <c r="E4" s="966"/>
      <c r="F4" s="966"/>
      <c r="G4" s="966"/>
      <c r="H4" s="93"/>
      <c r="I4" s="94"/>
      <c r="J4" s="95"/>
      <c r="K4" s="95"/>
      <c r="L4" s="95"/>
      <c r="M4" s="57"/>
      <c r="N4" s="95"/>
      <c r="O4" s="95"/>
      <c r="P4" s="95"/>
      <c r="Q4" s="95"/>
      <c r="R4" s="95"/>
      <c r="S4" s="95"/>
      <c r="T4" s="57"/>
      <c r="U4" s="961"/>
      <c r="V4" s="961"/>
      <c r="W4" s="961"/>
      <c r="X4" s="961"/>
      <c r="Y4" s="961"/>
      <c r="Z4" s="961"/>
      <c r="AA4" s="961"/>
      <c r="AB4" s="961"/>
      <c r="AC4" s="961"/>
      <c r="AD4" s="962"/>
    </row>
    <row r="5" spans="1:30" ht="10.5" customHeight="1" thickBot="1">
      <c r="A5" s="96"/>
      <c r="B5" s="97"/>
      <c r="C5" s="543"/>
      <c r="D5" s="543"/>
      <c r="E5" s="543"/>
      <c r="F5" s="543"/>
      <c r="G5" s="543"/>
      <c r="H5" s="543"/>
      <c r="I5" s="98"/>
      <c r="J5" s="543"/>
      <c r="K5" s="543"/>
      <c r="L5" s="543"/>
      <c r="M5" s="56"/>
      <c r="N5" s="56"/>
      <c r="O5" s="56"/>
      <c r="P5" s="56"/>
      <c r="Q5" s="56"/>
      <c r="R5" s="56"/>
      <c r="S5" s="56"/>
      <c r="T5" s="56"/>
      <c r="U5" s="56"/>
      <c r="V5" s="56"/>
      <c r="W5" s="56"/>
      <c r="X5" s="56"/>
      <c r="Y5" s="56"/>
      <c r="Z5" s="56"/>
      <c r="AA5" s="56"/>
      <c r="AB5" s="56"/>
      <c r="AC5" s="56"/>
      <c r="AD5" s="58"/>
    </row>
    <row r="6" spans="1:30" ht="30" customHeight="1" thickTop="1">
      <c r="A6" s="955">
        <v>1</v>
      </c>
      <c r="B6" s="99"/>
      <c r="C6" s="100"/>
      <c r="D6" s="100"/>
      <c r="E6" s="100"/>
      <c r="F6" s="100"/>
      <c r="G6" s="100"/>
      <c r="H6" s="100"/>
      <c r="I6" s="101"/>
      <c r="J6" s="100"/>
      <c r="K6" s="100"/>
      <c r="L6" s="100"/>
      <c r="M6" s="102"/>
      <c r="N6" s="946"/>
      <c r="O6" s="947"/>
      <c r="P6" s="947"/>
      <c r="Q6" s="947"/>
      <c r="R6" s="947"/>
      <c r="S6" s="948"/>
      <c r="T6" s="56"/>
      <c r="U6" s="946"/>
      <c r="V6" s="947"/>
      <c r="W6" s="947"/>
      <c r="X6" s="947"/>
      <c r="Y6" s="947"/>
      <c r="Z6" s="947"/>
      <c r="AA6" s="947"/>
      <c r="AB6" s="947"/>
      <c r="AC6" s="948"/>
      <c r="AD6" s="103"/>
    </row>
    <row r="7" spans="1:30" ht="14.25" customHeight="1" thickBot="1">
      <c r="A7" s="956"/>
      <c r="B7" s="84" t="s">
        <v>73</v>
      </c>
      <c r="C7" s="951"/>
      <c r="D7" s="543"/>
      <c r="E7" s="543"/>
      <c r="F7" s="543"/>
      <c r="G7" s="543"/>
      <c r="H7" s="950"/>
      <c r="I7" s="85" t="s">
        <v>72</v>
      </c>
      <c r="J7" s="949"/>
      <c r="K7" s="949"/>
      <c r="L7" s="949"/>
      <c r="M7" s="543"/>
      <c r="N7" s="953"/>
      <c r="O7" s="953"/>
      <c r="P7" s="953"/>
      <c r="Q7" s="953"/>
      <c r="R7" s="953"/>
      <c r="S7" s="953"/>
      <c r="T7" s="543"/>
      <c r="U7" s="949"/>
      <c r="V7" s="949"/>
      <c r="W7" s="949"/>
      <c r="X7" s="949"/>
      <c r="Y7" s="949"/>
      <c r="Z7" s="949"/>
      <c r="AA7" s="949"/>
      <c r="AB7" s="949"/>
      <c r="AC7" s="949"/>
      <c r="AD7" s="950"/>
    </row>
    <row r="8" spans="1:30" ht="30" customHeight="1" thickTop="1">
      <c r="A8" s="955">
        <v>2</v>
      </c>
      <c r="B8" s="99"/>
      <c r="C8" s="100"/>
      <c r="D8" s="100"/>
      <c r="E8" s="100"/>
      <c r="F8" s="100"/>
      <c r="G8" s="100"/>
      <c r="H8" s="100"/>
      <c r="I8" s="104"/>
      <c r="J8" s="100"/>
      <c r="K8" s="100"/>
      <c r="L8" s="100"/>
      <c r="M8" s="103"/>
      <c r="N8" s="946"/>
      <c r="O8" s="947"/>
      <c r="P8" s="947"/>
      <c r="Q8" s="947"/>
      <c r="R8" s="947"/>
      <c r="S8" s="948"/>
      <c r="T8" s="103"/>
      <c r="U8" s="946"/>
      <c r="V8" s="947"/>
      <c r="W8" s="947"/>
      <c r="X8" s="947"/>
      <c r="Y8" s="947"/>
      <c r="Z8" s="947"/>
      <c r="AA8" s="947"/>
      <c r="AB8" s="947"/>
      <c r="AC8" s="948"/>
      <c r="AD8" s="103"/>
    </row>
    <row r="9" spans="1:30" ht="12" customHeight="1" thickBot="1">
      <c r="A9" s="956"/>
      <c r="B9" s="84" t="s">
        <v>73</v>
      </c>
      <c r="C9" s="951"/>
      <c r="D9" s="543"/>
      <c r="E9" s="543"/>
      <c r="F9" s="543"/>
      <c r="G9" s="543"/>
      <c r="H9" s="950"/>
      <c r="I9" s="85" t="s">
        <v>72</v>
      </c>
      <c r="J9" s="953"/>
      <c r="K9" s="953"/>
      <c r="L9" s="953"/>
      <c r="M9" s="102"/>
      <c r="N9" s="56"/>
      <c r="O9" s="56"/>
      <c r="P9" s="56"/>
      <c r="Q9" s="56"/>
      <c r="R9" s="56"/>
      <c r="S9" s="105"/>
      <c r="T9" s="56"/>
      <c r="U9" s="56"/>
      <c r="V9" s="56"/>
      <c r="W9" s="56"/>
      <c r="X9" s="56"/>
      <c r="Y9" s="56"/>
      <c r="Z9" s="56"/>
      <c r="AA9" s="56"/>
      <c r="AB9" s="56"/>
      <c r="AC9" s="56"/>
      <c r="AD9" s="58"/>
    </row>
    <row r="10" spans="1:30" ht="30" customHeight="1" thickTop="1">
      <c r="A10" s="955">
        <v>3</v>
      </c>
      <c r="B10" s="99"/>
      <c r="C10" s="100"/>
      <c r="D10" s="100"/>
      <c r="E10" s="100"/>
      <c r="F10" s="100"/>
      <c r="G10" s="100"/>
      <c r="H10" s="100"/>
      <c r="I10" s="104"/>
      <c r="J10" s="100"/>
      <c r="K10" s="100"/>
      <c r="L10" s="100"/>
      <c r="M10" s="102"/>
      <c r="N10" s="946"/>
      <c r="O10" s="947"/>
      <c r="P10" s="947"/>
      <c r="Q10" s="947"/>
      <c r="R10" s="947"/>
      <c r="S10" s="948"/>
      <c r="T10" s="56"/>
      <c r="U10" s="946"/>
      <c r="V10" s="947"/>
      <c r="W10" s="947"/>
      <c r="X10" s="947"/>
      <c r="Y10" s="947"/>
      <c r="Z10" s="947"/>
      <c r="AA10" s="947"/>
      <c r="AB10" s="947"/>
      <c r="AC10" s="948"/>
      <c r="AD10" s="103"/>
    </row>
    <row r="11" spans="1:30" ht="14.25" thickBot="1">
      <c r="A11" s="956"/>
      <c r="B11" s="84" t="s">
        <v>73</v>
      </c>
      <c r="C11" s="951"/>
      <c r="D11" s="543"/>
      <c r="E11" s="543"/>
      <c r="F11" s="543"/>
      <c r="G11" s="543"/>
      <c r="H11" s="950"/>
      <c r="I11" s="85" t="s">
        <v>72</v>
      </c>
      <c r="J11" s="953"/>
      <c r="K11" s="953"/>
      <c r="L11" s="953"/>
      <c r="M11" s="102"/>
      <c r="N11" s="56"/>
      <c r="O11" s="56"/>
      <c r="P11" s="56"/>
      <c r="Q11" s="56"/>
      <c r="R11" s="56"/>
      <c r="S11" s="105"/>
      <c r="T11" s="56"/>
      <c r="U11" s="56"/>
      <c r="V11" s="56"/>
      <c r="W11" s="56"/>
      <c r="X11" s="56"/>
      <c r="Y11" s="56"/>
      <c r="Z11" s="56"/>
      <c r="AA11" s="56"/>
      <c r="AB11" s="56"/>
      <c r="AC11" s="56"/>
      <c r="AD11" s="58"/>
    </row>
    <row r="12" spans="1:30" ht="30" customHeight="1" thickTop="1">
      <c r="A12" s="955">
        <v>4</v>
      </c>
      <c r="B12" s="99"/>
      <c r="C12" s="100"/>
      <c r="D12" s="100"/>
      <c r="E12" s="100"/>
      <c r="F12" s="100"/>
      <c r="G12" s="100"/>
      <c r="H12" s="100"/>
      <c r="I12" s="104"/>
      <c r="J12" s="100"/>
      <c r="K12" s="100"/>
      <c r="L12" s="100"/>
      <c r="M12" s="102"/>
      <c r="N12" s="946"/>
      <c r="O12" s="947"/>
      <c r="P12" s="947"/>
      <c r="Q12" s="947"/>
      <c r="R12" s="947"/>
      <c r="S12" s="948"/>
      <c r="T12" s="56"/>
      <c r="U12" s="946"/>
      <c r="V12" s="947"/>
      <c r="W12" s="947"/>
      <c r="X12" s="947"/>
      <c r="Y12" s="947"/>
      <c r="Z12" s="947"/>
      <c r="AA12" s="947"/>
      <c r="AB12" s="947"/>
      <c r="AC12" s="948"/>
      <c r="AD12" s="103"/>
    </row>
    <row r="13" spans="1:30" ht="14.25" thickBot="1">
      <c r="A13" s="956"/>
      <c r="B13" s="84" t="s">
        <v>73</v>
      </c>
      <c r="C13" s="951"/>
      <c r="D13" s="543"/>
      <c r="E13" s="543"/>
      <c r="F13" s="543"/>
      <c r="G13" s="543"/>
      <c r="H13" s="950"/>
      <c r="I13" s="85" t="s">
        <v>72</v>
      </c>
      <c r="J13" s="953"/>
      <c r="K13" s="953"/>
      <c r="L13" s="953"/>
      <c r="M13" s="102"/>
      <c r="N13" s="56"/>
      <c r="O13" s="56"/>
      <c r="P13" s="56"/>
      <c r="Q13" s="56"/>
      <c r="R13" s="56"/>
      <c r="S13" s="105"/>
      <c r="T13" s="56"/>
      <c r="U13" s="56"/>
      <c r="V13" s="56"/>
      <c r="W13" s="56"/>
      <c r="X13" s="56"/>
      <c r="Y13" s="56"/>
      <c r="Z13" s="56"/>
      <c r="AA13" s="56"/>
      <c r="AB13" s="56"/>
      <c r="AC13" s="56"/>
      <c r="AD13" s="58"/>
    </row>
    <row r="14" spans="1:30" ht="30" customHeight="1" thickTop="1">
      <c r="A14" s="955">
        <v>5</v>
      </c>
      <c r="B14" s="99"/>
      <c r="C14" s="100"/>
      <c r="D14" s="100"/>
      <c r="E14" s="100"/>
      <c r="F14" s="100"/>
      <c r="G14" s="100"/>
      <c r="H14" s="100"/>
      <c r="I14" s="104"/>
      <c r="J14" s="100"/>
      <c r="K14" s="100"/>
      <c r="L14" s="100"/>
      <c r="M14" s="102"/>
      <c r="N14" s="946"/>
      <c r="O14" s="947"/>
      <c r="P14" s="947"/>
      <c r="Q14" s="947"/>
      <c r="R14" s="947"/>
      <c r="S14" s="948"/>
      <c r="T14" s="56"/>
      <c r="U14" s="946"/>
      <c r="V14" s="947"/>
      <c r="W14" s="947"/>
      <c r="X14" s="947"/>
      <c r="Y14" s="947"/>
      <c r="Z14" s="947"/>
      <c r="AA14" s="947"/>
      <c r="AB14" s="947"/>
      <c r="AC14" s="948"/>
      <c r="AD14" s="103"/>
    </row>
    <row r="15" spans="1:30" ht="14.25" thickBot="1">
      <c r="A15" s="956"/>
      <c r="B15" s="84" t="s">
        <v>73</v>
      </c>
      <c r="C15" s="951"/>
      <c r="D15" s="543"/>
      <c r="E15" s="543"/>
      <c r="F15" s="543"/>
      <c r="G15" s="543"/>
      <c r="H15" s="950"/>
      <c r="I15" s="85" t="s">
        <v>72</v>
      </c>
      <c r="J15" s="953"/>
      <c r="K15" s="953"/>
      <c r="L15" s="953"/>
      <c r="M15" s="102"/>
      <c r="N15" s="56"/>
      <c r="O15" s="56"/>
      <c r="P15" s="56"/>
      <c r="Q15" s="56"/>
      <c r="R15" s="56"/>
      <c r="S15" s="105"/>
      <c r="T15" s="56"/>
      <c r="U15" s="56"/>
      <c r="V15" s="56"/>
      <c r="W15" s="56"/>
      <c r="X15" s="56"/>
      <c r="Y15" s="56"/>
      <c r="Z15" s="56"/>
      <c r="AA15" s="56"/>
      <c r="AB15" s="56"/>
      <c r="AC15" s="56"/>
      <c r="AD15" s="58"/>
    </row>
    <row r="16" spans="1:30" ht="30" customHeight="1" thickTop="1">
      <c r="A16" s="955">
        <v>6</v>
      </c>
      <c r="B16" s="99"/>
      <c r="C16" s="100"/>
      <c r="D16" s="100"/>
      <c r="E16" s="100"/>
      <c r="F16" s="100"/>
      <c r="G16" s="100"/>
      <c r="H16" s="100"/>
      <c r="I16" s="104"/>
      <c r="J16" s="100"/>
      <c r="K16" s="100"/>
      <c r="L16" s="100"/>
      <c r="M16" s="102"/>
      <c r="N16" s="946"/>
      <c r="O16" s="947"/>
      <c r="P16" s="947"/>
      <c r="Q16" s="947"/>
      <c r="R16" s="947"/>
      <c r="S16" s="948"/>
      <c r="T16" s="56"/>
      <c r="U16" s="946"/>
      <c r="V16" s="947"/>
      <c r="W16" s="947"/>
      <c r="X16" s="947"/>
      <c r="Y16" s="947"/>
      <c r="Z16" s="947"/>
      <c r="AA16" s="947"/>
      <c r="AB16" s="947"/>
      <c r="AC16" s="948"/>
      <c r="AD16" s="103"/>
    </row>
    <row r="17" spans="1:30" ht="14.25" thickBot="1">
      <c r="A17" s="956"/>
      <c r="B17" s="84" t="s">
        <v>73</v>
      </c>
      <c r="C17" s="951"/>
      <c r="D17" s="543"/>
      <c r="E17" s="543"/>
      <c r="F17" s="543"/>
      <c r="G17" s="543"/>
      <c r="H17" s="950"/>
      <c r="I17" s="85" t="s">
        <v>72</v>
      </c>
      <c r="J17" s="953"/>
      <c r="K17" s="953"/>
      <c r="L17" s="953"/>
      <c r="M17" s="102"/>
      <c r="N17" s="56"/>
      <c r="O17" s="56"/>
      <c r="P17" s="56"/>
      <c r="Q17" s="56"/>
      <c r="R17" s="56"/>
      <c r="S17" s="105"/>
      <c r="T17" s="56"/>
      <c r="U17" s="56"/>
      <c r="V17" s="56"/>
      <c r="W17" s="56"/>
      <c r="X17" s="56"/>
      <c r="Y17" s="56"/>
      <c r="Z17" s="56"/>
      <c r="AA17" s="56"/>
      <c r="AB17" s="56"/>
      <c r="AC17" s="56"/>
      <c r="AD17" s="58"/>
    </row>
    <row r="18" spans="1:30" ht="30" customHeight="1" thickTop="1">
      <c r="A18" s="955">
        <v>7</v>
      </c>
      <c r="B18" s="99"/>
      <c r="C18" s="100"/>
      <c r="D18" s="100"/>
      <c r="E18" s="100"/>
      <c r="F18" s="100"/>
      <c r="G18" s="100"/>
      <c r="H18" s="100"/>
      <c r="I18" s="104"/>
      <c r="J18" s="100"/>
      <c r="K18" s="100"/>
      <c r="L18" s="100"/>
      <c r="M18" s="102"/>
      <c r="N18" s="946"/>
      <c r="O18" s="947"/>
      <c r="P18" s="947"/>
      <c r="Q18" s="947"/>
      <c r="R18" s="947"/>
      <c r="S18" s="948"/>
      <c r="T18" s="56"/>
      <c r="U18" s="946"/>
      <c r="V18" s="947"/>
      <c r="W18" s="947"/>
      <c r="X18" s="947"/>
      <c r="Y18" s="947"/>
      <c r="Z18" s="947"/>
      <c r="AA18" s="947"/>
      <c r="AB18" s="947"/>
      <c r="AC18" s="948"/>
      <c r="AD18" s="103"/>
    </row>
    <row r="19" spans="1:30" ht="14.25" thickBot="1">
      <c r="A19" s="956"/>
      <c r="B19" s="84" t="s">
        <v>73</v>
      </c>
      <c r="C19" s="951"/>
      <c r="D19" s="543"/>
      <c r="E19" s="543"/>
      <c r="F19" s="543"/>
      <c r="G19" s="543"/>
      <c r="H19" s="950"/>
      <c r="I19" s="85" t="s">
        <v>72</v>
      </c>
      <c r="J19" s="953"/>
      <c r="K19" s="953"/>
      <c r="L19" s="953"/>
      <c r="M19" s="102"/>
      <c r="N19" s="56"/>
      <c r="O19" s="56"/>
      <c r="P19" s="56"/>
      <c r="Q19" s="56"/>
      <c r="R19" s="56"/>
      <c r="S19" s="105"/>
      <c r="T19" s="56"/>
      <c r="U19" s="56"/>
      <c r="V19" s="56"/>
      <c r="W19" s="56"/>
      <c r="X19" s="56"/>
      <c r="Y19" s="56"/>
      <c r="Z19" s="56"/>
      <c r="AA19" s="56"/>
      <c r="AB19" s="56"/>
      <c r="AC19" s="56"/>
      <c r="AD19" s="58"/>
    </row>
    <row r="20" spans="1:30" ht="30" customHeight="1" thickTop="1">
      <c r="A20" s="955">
        <v>8</v>
      </c>
      <c r="B20" s="99"/>
      <c r="C20" s="100"/>
      <c r="D20" s="100"/>
      <c r="E20" s="100"/>
      <c r="F20" s="100"/>
      <c r="G20" s="100"/>
      <c r="H20" s="100"/>
      <c r="I20" s="104"/>
      <c r="J20" s="100"/>
      <c r="K20" s="100"/>
      <c r="L20" s="100"/>
      <c r="M20" s="102"/>
      <c r="N20" s="946"/>
      <c r="O20" s="947"/>
      <c r="P20" s="947"/>
      <c r="Q20" s="947"/>
      <c r="R20" s="947"/>
      <c r="S20" s="948"/>
      <c r="T20" s="56"/>
      <c r="U20" s="946"/>
      <c r="V20" s="947"/>
      <c r="W20" s="947"/>
      <c r="X20" s="947"/>
      <c r="Y20" s="947"/>
      <c r="Z20" s="947"/>
      <c r="AA20" s="947"/>
      <c r="AB20" s="947"/>
      <c r="AC20" s="948"/>
      <c r="AD20" s="103"/>
    </row>
    <row r="21" spans="1:30" ht="14.25" thickBot="1">
      <c r="A21" s="956"/>
      <c r="B21" s="84" t="s">
        <v>73</v>
      </c>
      <c r="C21" s="951"/>
      <c r="D21" s="543"/>
      <c r="E21" s="543"/>
      <c r="F21" s="543"/>
      <c r="G21" s="543"/>
      <c r="H21" s="950"/>
      <c r="I21" s="85" t="s">
        <v>72</v>
      </c>
      <c r="J21" s="953"/>
      <c r="K21" s="953"/>
      <c r="L21" s="953"/>
      <c r="M21" s="102"/>
      <c r="N21" s="56"/>
      <c r="O21" s="56"/>
      <c r="P21" s="56"/>
      <c r="Q21" s="56"/>
      <c r="R21" s="56"/>
      <c r="S21" s="105"/>
      <c r="T21" s="56"/>
      <c r="U21" s="56"/>
      <c r="V21" s="56"/>
      <c r="W21" s="56"/>
      <c r="X21" s="56"/>
      <c r="Y21" s="56"/>
      <c r="Z21" s="56"/>
      <c r="AA21" s="56"/>
      <c r="AB21" s="56"/>
      <c r="AC21" s="56"/>
      <c r="AD21" s="58"/>
    </row>
    <row r="22" spans="1:30" ht="30" customHeight="1" thickTop="1">
      <c r="A22" s="955">
        <v>9</v>
      </c>
      <c r="B22" s="99"/>
      <c r="C22" s="100"/>
      <c r="D22" s="100"/>
      <c r="E22" s="100"/>
      <c r="F22" s="100"/>
      <c r="G22" s="100"/>
      <c r="H22" s="100"/>
      <c r="I22" s="104"/>
      <c r="J22" s="100"/>
      <c r="K22" s="100"/>
      <c r="L22" s="100"/>
      <c r="M22" s="102"/>
      <c r="N22" s="946"/>
      <c r="O22" s="947"/>
      <c r="P22" s="947"/>
      <c r="Q22" s="947"/>
      <c r="R22" s="947"/>
      <c r="S22" s="948"/>
      <c r="T22" s="56"/>
      <c r="U22" s="946"/>
      <c r="V22" s="947"/>
      <c r="W22" s="947"/>
      <c r="X22" s="947"/>
      <c r="Y22" s="947"/>
      <c r="Z22" s="947"/>
      <c r="AA22" s="947"/>
      <c r="AB22" s="947"/>
      <c r="AC22" s="948"/>
      <c r="AD22" s="103"/>
    </row>
    <row r="23" spans="1:30" ht="14.25" thickBot="1">
      <c r="A23" s="956"/>
      <c r="B23" s="84" t="s">
        <v>73</v>
      </c>
      <c r="C23" s="951"/>
      <c r="D23" s="543"/>
      <c r="E23" s="543"/>
      <c r="F23" s="543"/>
      <c r="G23" s="543"/>
      <c r="H23" s="950"/>
      <c r="I23" s="85" t="s">
        <v>72</v>
      </c>
      <c r="J23" s="953"/>
      <c r="K23" s="953"/>
      <c r="L23" s="953"/>
      <c r="M23" s="102"/>
      <c r="N23" s="56"/>
      <c r="O23" s="56"/>
      <c r="P23" s="56"/>
      <c r="Q23" s="56"/>
      <c r="R23" s="56"/>
      <c r="S23" s="105"/>
      <c r="T23" s="56"/>
      <c r="U23" s="56"/>
      <c r="V23" s="56"/>
      <c r="W23" s="56"/>
      <c r="X23" s="56"/>
      <c r="Y23" s="56"/>
      <c r="Z23" s="56"/>
      <c r="AA23" s="56"/>
      <c r="AB23" s="56"/>
      <c r="AC23" s="56"/>
      <c r="AD23" s="58"/>
    </row>
    <row r="24" spans="1:30" ht="30" customHeight="1" thickTop="1">
      <c r="A24" s="955">
        <v>10</v>
      </c>
      <c r="B24" s="99"/>
      <c r="C24" s="100"/>
      <c r="D24" s="100"/>
      <c r="E24" s="100"/>
      <c r="F24" s="100"/>
      <c r="G24" s="100"/>
      <c r="H24" s="100"/>
      <c r="I24" s="104"/>
      <c r="J24" s="100"/>
      <c r="K24" s="100"/>
      <c r="L24" s="100"/>
      <c r="M24" s="56"/>
      <c r="N24" s="946"/>
      <c r="O24" s="947"/>
      <c r="P24" s="947"/>
      <c r="Q24" s="947"/>
      <c r="R24" s="947"/>
      <c r="S24" s="948"/>
      <c r="T24" s="56"/>
      <c r="U24" s="946"/>
      <c r="V24" s="947"/>
      <c r="W24" s="947"/>
      <c r="X24" s="947"/>
      <c r="Y24" s="947"/>
      <c r="Z24" s="947"/>
      <c r="AA24" s="947"/>
      <c r="AB24" s="947"/>
      <c r="AC24" s="948"/>
      <c r="AD24" s="103"/>
    </row>
    <row r="25" spans="1:30" ht="14.25" thickBot="1">
      <c r="A25" s="956"/>
      <c r="B25" s="84" t="s">
        <v>73</v>
      </c>
      <c r="C25" s="952"/>
      <c r="D25" s="953"/>
      <c r="E25" s="953"/>
      <c r="F25" s="953"/>
      <c r="G25" s="953"/>
      <c r="H25" s="954"/>
      <c r="I25" s="85" t="s">
        <v>72</v>
      </c>
      <c r="J25" s="953"/>
      <c r="K25" s="953"/>
      <c r="L25" s="954"/>
      <c r="M25" s="67"/>
      <c r="N25" s="105"/>
      <c r="O25" s="67"/>
      <c r="P25" s="67"/>
      <c r="Q25" s="67"/>
      <c r="R25" s="67"/>
      <c r="S25" s="67"/>
      <c r="T25" s="67"/>
      <c r="U25" s="105"/>
      <c r="V25" s="67"/>
      <c r="W25" s="67"/>
      <c r="X25" s="67"/>
      <c r="Y25" s="67"/>
      <c r="Z25" s="67"/>
      <c r="AA25" s="67"/>
      <c r="AB25" s="67"/>
      <c r="AC25" s="67"/>
      <c r="AD25" s="106"/>
    </row>
    <row r="26" spans="3:30" ht="14.25" thickTop="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967"/>
      <c r="AC26" s="967"/>
      <c r="AD26" s="13"/>
    </row>
    <row r="27" spans="3:30" ht="9.75" customHeight="1">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968"/>
      <c r="AC27" s="968"/>
      <c r="AD27" s="13"/>
    </row>
    <row r="28" spans="1:30" ht="16.5">
      <c r="A28" s="34">
        <v>7</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3:30" ht="8.25" customHeight="1">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sheetData>
  <sheetProtection/>
  <mergeCells count="62">
    <mergeCell ref="J7:M7"/>
    <mergeCell ref="A10:A11"/>
    <mergeCell ref="A12:A13"/>
    <mergeCell ref="A1:B1"/>
    <mergeCell ref="N2:S2"/>
    <mergeCell ref="AB26:AC27"/>
    <mergeCell ref="J5:L5"/>
    <mergeCell ref="C5:H5"/>
    <mergeCell ref="A6:A7"/>
    <mergeCell ref="C7:H7"/>
    <mergeCell ref="N7:S7"/>
    <mergeCell ref="A2:C2"/>
    <mergeCell ref="C9:H9"/>
    <mergeCell ref="C11:H11"/>
    <mergeCell ref="J15:L15"/>
    <mergeCell ref="A4:G4"/>
    <mergeCell ref="J2:M2"/>
    <mergeCell ref="C13:H13"/>
    <mergeCell ref="C15:H15"/>
    <mergeCell ref="A14:A15"/>
    <mergeCell ref="A8:A9"/>
    <mergeCell ref="J17:L17"/>
    <mergeCell ref="J19:L19"/>
    <mergeCell ref="A20:A21"/>
    <mergeCell ref="C17:H17"/>
    <mergeCell ref="C19:H19"/>
    <mergeCell ref="A18:A19"/>
    <mergeCell ref="U2:AD4"/>
    <mergeCell ref="J9:L9"/>
    <mergeCell ref="J11:L11"/>
    <mergeCell ref="J13:L13"/>
    <mergeCell ref="E2:G2"/>
    <mergeCell ref="A16:A17"/>
    <mergeCell ref="U6:AC6"/>
    <mergeCell ref="U8:AC8"/>
    <mergeCell ref="U10:AC10"/>
    <mergeCell ref="U12:AC12"/>
    <mergeCell ref="C23:H23"/>
    <mergeCell ref="C25:H25"/>
    <mergeCell ref="A22:A23"/>
    <mergeCell ref="A24:A25"/>
    <mergeCell ref="J21:L21"/>
    <mergeCell ref="J23:L23"/>
    <mergeCell ref="J25:L25"/>
    <mergeCell ref="C21:H21"/>
    <mergeCell ref="N20:S20"/>
    <mergeCell ref="N14:S14"/>
    <mergeCell ref="N16:S16"/>
    <mergeCell ref="N18:S18"/>
    <mergeCell ref="U14:AC14"/>
    <mergeCell ref="U16:AC16"/>
    <mergeCell ref="U18:AC18"/>
    <mergeCell ref="N22:S22"/>
    <mergeCell ref="N24:S24"/>
    <mergeCell ref="U22:AC22"/>
    <mergeCell ref="U24:AC24"/>
    <mergeCell ref="N6:S6"/>
    <mergeCell ref="N8:S8"/>
    <mergeCell ref="N10:S10"/>
    <mergeCell ref="N12:S12"/>
    <mergeCell ref="T7:AD7"/>
    <mergeCell ref="U20:AC20"/>
  </mergeCells>
  <printOptions/>
  <pageMargins left="0.16" right="0.17" top="0.21" bottom="0.16" header="0.16" footer="0.1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ksovreli</dc:creator>
  <cp:keywords/>
  <dc:description/>
  <cp:lastModifiedBy>gsanadze</cp:lastModifiedBy>
  <cp:lastPrinted>2018-04-29T20:06:10Z</cp:lastPrinted>
  <dcterms:created xsi:type="dcterms:W3CDTF">1996-10-14T23:33:28Z</dcterms:created>
  <dcterms:modified xsi:type="dcterms:W3CDTF">2019-05-03T13:16:20Z</dcterms:modified>
  <cp:category/>
  <cp:version/>
  <cp:contentType/>
  <cp:contentStatus/>
</cp:coreProperties>
</file>