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Business Statistics\Kitxvarebi_ENG\Questionnaires_ENG_FInal\Markets\"/>
    </mc:Choice>
  </mc:AlternateContent>
  <bookViews>
    <workbookView xWindow="-630" yWindow="825" windowWidth="15480" windowHeight="9300"/>
  </bookViews>
  <sheets>
    <sheet name="1" sheetId="4" r:id="rId1"/>
    <sheet name="2" sheetId="5" r:id="rId2"/>
    <sheet name="3" sheetId="9" r:id="rId3"/>
    <sheet name="4" sheetId="8" r:id="rId4"/>
    <sheet name="5" sheetId="14" r:id="rId5"/>
  </sheets>
  <definedNames>
    <definedName name="_ftn1" localSheetId="2">'3'!#REF!</definedName>
    <definedName name="_ftn2" localSheetId="2">'3'!#REF!</definedName>
    <definedName name="_ftnref1" localSheetId="2">'3'!#REF!</definedName>
    <definedName name="_ftnref2" localSheetId="2">'3'!#REF!</definedName>
    <definedName name="OLE_LINK1" localSheetId="4">'5'!$B$3</definedName>
  </definedNames>
  <calcPr calcId="152511"/>
</workbook>
</file>

<file path=xl/calcChain.xml><?xml version="1.0" encoding="utf-8"?>
<calcChain xmlns="http://schemas.openxmlformats.org/spreadsheetml/2006/main">
  <c r="K50" i="5" l="1"/>
  <c r="W39" i="5"/>
  <c r="I4" i="8" l="1"/>
  <c r="I33" i="8"/>
  <c r="I27" i="8"/>
  <c r="I21" i="8"/>
  <c r="F20" i="9"/>
  <c r="F19" i="9"/>
  <c r="F17" i="9"/>
  <c r="F16" i="9"/>
  <c r="F14" i="9"/>
  <c r="F13" i="9"/>
  <c r="F8" i="9"/>
  <c r="J21" i="8"/>
  <c r="J38" i="8"/>
  <c r="I38" i="8"/>
  <c r="J9" i="8"/>
  <c r="I15" i="8"/>
  <c r="AF3" i="14"/>
  <c r="J15" i="8"/>
  <c r="I9" i="8"/>
  <c r="I11" i="8"/>
  <c r="G40" i="9"/>
  <c r="G39" i="9"/>
  <c r="G38" i="9"/>
  <c r="G37" i="9"/>
  <c r="G36" i="9"/>
  <c r="G35" i="9"/>
  <c r="G34" i="9"/>
  <c r="H40" i="9"/>
  <c r="H39" i="9"/>
  <c r="H38" i="9"/>
  <c r="H37" i="9"/>
  <c r="H36" i="9"/>
  <c r="H35" i="9"/>
  <c r="H34" i="9"/>
  <c r="H33" i="9"/>
  <c r="H32" i="9"/>
  <c r="H31" i="9"/>
  <c r="H30" i="9"/>
  <c r="H29" i="9"/>
  <c r="H28" i="9"/>
  <c r="H27" i="9"/>
  <c r="H26" i="9"/>
  <c r="G28" i="9"/>
</calcChain>
</file>

<file path=xl/sharedStrings.xml><?xml version="1.0" encoding="utf-8"?>
<sst xmlns="http://schemas.openxmlformats.org/spreadsheetml/2006/main" count="236" uniqueCount="154">
  <si>
    <t xml:space="preserve">
</t>
  </si>
  <si>
    <t>Ä</t>
  </si>
  <si>
    <t>(xelmowera)</t>
  </si>
  <si>
    <t>I</t>
  </si>
  <si>
    <t>II</t>
  </si>
  <si>
    <t>http:\\www</t>
  </si>
  <si>
    <t>III</t>
  </si>
  <si>
    <t>IV</t>
  </si>
  <si>
    <t>V</t>
  </si>
  <si>
    <t>b</t>
  </si>
  <si>
    <t>g</t>
  </si>
  <si>
    <t>kaci</t>
  </si>
  <si>
    <t>a</t>
  </si>
  <si>
    <t>kv.m.</t>
  </si>
  <si>
    <t>aTasi lari</t>
  </si>
  <si>
    <t>)</t>
  </si>
  <si>
    <t>http\\ www.geostat.ge</t>
  </si>
  <si>
    <t>2. The main indicators</t>
  </si>
  <si>
    <t>Row #</t>
  </si>
  <si>
    <t>Units of measurement</t>
  </si>
  <si>
    <t>Points</t>
  </si>
  <si>
    <t>Area</t>
  </si>
  <si>
    <t>Shopping places</t>
  </si>
  <si>
    <t>The length of the table,Total</t>
  </si>
  <si>
    <t>From which:</t>
  </si>
  <si>
    <t xml:space="preserve">  Roofed</t>
  </si>
  <si>
    <t xml:space="preserve">   Open</t>
  </si>
  <si>
    <t>Veterinary Sanitary Expert Laboratory</t>
  </si>
  <si>
    <t>Savings cell (cell)</t>
  </si>
  <si>
    <t xml:space="preserve">   From which:</t>
  </si>
  <si>
    <t>Libra</t>
  </si>
  <si>
    <t>Fridge</t>
  </si>
  <si>
    <t xml:space="preserve"> Their capacity</t>
  </si>
  <si>
    <t>Average Annual Number of Employees (Without Compatibility)</t>
  </si>
  <si>
    <t xml:space="preserve">   From which women</t>
  </si>
  <si>
    <t>Average Annual Number of Employees</t>
  </si>
  <si>
    <t>c</t>
  </si>
  <si>
    <t>Unit</t>
  </si>
  <si>
    <t>Longitudinal meter</t>
  </si>
  <si>
    <t>tone</t>
  </si>
  <si>
    <r>
      <t>Including the market balance</t>
    </r>
    <r>
      <rPr>
        <vertAlign val="superscript"/>
        <sz val="10"/>
        <rFont val="Calibri"/>
        <family val="2"/>
        <scheme val="minor"/>
      </rPr>
      <t>1</t>
    </r>
  </si>
  <si>
    <t>3. The number of enterprises in the market (market) area</t>
  </si>
  <si>
    <t>Grocery Store</t>
  </si>
  <si>
    <t>Non-food goods store</t>
  </si>
  <si>
    <t xml:space="preserve">  from which Pharmacy</t>
  </si>
  <si>
    <t>Mixed goods shop</t>
  </si>
  <si>
    <t>Shopping booth</t>
  </si>
  <si>
    <t>Restaurant, bar, dining, etc.</t>
  </si>
  <si>
    <t>Beauty salon</t>
  </si>
  <si>
    <t>Hotel</t>
  </si>
  <si>
    <t>Other kind of enterprise(Please specify)</t>
  </si>
  <si>
    <r>
      <t>1</t>
    </r>
    <r>
      <rPr>
        <sz val="10"/>
        <rFont val="Calibri"/>
        <family val="2"/>
        <scheme val="minor"/>
      </rPr>
      <t>The number of enterprises existing in the market (market) balance, whose economic activity (excluding lease) is operated by the market (market)</t>
    </r>
  </si>
  <si>
    <t>4. Financial indicators</t>
  </si>
  <si>
    <t>Income,Total (row 1=row 2+row 3+row 4)</t>
  </si>
  <si>
    <t xml:space="preserve">           From which:</t>
  </si>
  <si>
    <t xml:space="preserve">    The right to trade (one-time) payments</t>
  </si>
  <si>
    <t xml:space="preserve">    From renting a trading area</t>
  </si>
  <si>
    <t xml:space="preserve">    Other income (row.4≥row5)</t>
  </si>
  <si>
    <r>
      <t>from which, income from enterprises existing in the market (market) balance</t>
    </r>
    <r>
      <rPr>
        <vertAlign val="superscript"/>
        <sz val="10"/>
        <rFont val="Calibri"/>
        <family val="2"/>
        <scheme val="minor"/>
      </rPr>
      <t>2</t>
    </r>
  </si>
  <si>
    <t>Expenses, total (row6=row.7+row.8)</t>
  </si>
  <si>
    <t>Remuneration of employees employed in the market</t>
  </si>
  <si>
    <t xml:space="preserve">    Other Expenses (str.8≥str.9)</t>
  </si>
  <si>
    <r>
      <t>From which, expenses of enterprises existing in the market (market) balance</t>
    </r>
    <r>
      <rPr>
        <vertAlign val="superscript"/>
        <sz val="10"/>
        <rFont val="Calibri"/>
        <family val="2"/>
        <scheme val="minor"/>
      </rPr>
      <t>3</t>
    </r>
  </si>
  <si>
    <t xml:space="preserve">yes                     ara    </t>
  </si>
  <si>
    <t xml:space="preserve">yes </t>
  </si>
  <si>
    <t>no</t>
  </si>
  <si>
    <t>5. Market (market) specialization and number of sellers</t>
  </si>
  <si>
    <t>hr.</t>
  </si>
  <si>
    <t>min.</t>
  </si>
  <si>
    <t>Note and comments</t>
  </si>
  <si>
    <t>Number of sellers on average one day (man)</t>
  </si>
  <si>
    <t>In the market (marketplace) area is divided by individual citizens:</t>
  </si>
  <si>
    <r>
      <t>Trade with food goods</t>
    </r>
    <r>
      <rPr>
        <sz val="7"/>
        <rFont val="Calibri"/>
        <family val="2"/>
        <scheme val="minor"/>
      </rPr>
      <t xml:space="preserve">                                                      (Please insert the appropriate box) </t>
    </r>
    <r>
      <rPr>
        <sz val="5.5"/>
        <rFont val="Calibri"/>
        <family val="2"/>
        <scheme val="minor"/>
      </rPr>
      <t xml:space="preserve">      </t>
    </r>
    <r>
      <rPr>
        <sz val="8"/>
        <rFont val="Calibri"/>
        <family val="2"/>
        <scheme val="minor"/>
      </rPr>
      <t>ð</t>
    </r>
    <r>
      <rPr>
        <sz val="5.5"/>
        <rFont val="Calibri"/>
        <family val="2"/>
        <scheme val="minor"/>
      </rPr>
      <t xml:space="preserve">                                                                 </t>
    </r>
  </si>
  <si>
    <r>
      <t>Trade with untreated goods</t>
    </r>
    <r>
      <rPr>
        <sz val="7"/>
        <rFont val="Calibri"/>
        <family val="2"/>
        <scheme val="minor"/>
      </rPr>
      <t xml:space="preserve">                                              (Please insert the appropriate box)       ð                                                                 </t>
    </r>
  </si>
  <si>
    <r>
      <t xml:space="preserve">   From which cars</t>
    </r>
    <r>
      <rPr>
        <sz val="7"/>
        <rFont val="Calibri"/>
        <family val="2"/>
        <scheme val="minor"/>
      </rPr>
      <t xml:space="preserve">                                                             (Please insert the appropriate box)       ð                                                                 </t>
    </r>
  </si>
  <si>
    <r>
      <t>Trade in agricultural products</t>
    </r>
    <r>
      <rPr>
        <sz val="7"/>
        <rFont val="Calibri"/>
        <family val="2"/>
        <scheme val="minor"/>
      </rPr>
      <t xml:space="preserve">                                                       (Please insert the appropriate box)       ð                                                                 </t>
    </r>
  </si>
  <si>
    <r>
      <t xml:space="preserve">    From which : Cattle</t>
    </r>
    <r>
      <rPr>
        <sz val="7"/>
        <rFont val="Calibri"/>
        <family val="2"/>
        <scheme val="minor"/>
      </rPr>
      <t xml:space="preserve">                                                                       (Please insert the appropriate box)       ð                                                                 </t>
    </r>
  </si>
  <si>
    <r>
      <t>Which day of the week is trading the market                   (</t>
    </r>
    <r>
      <rPr>
        <sz val="8"/>
        <rFont val="Calibri"/>
        <family val="2"/>
        <scheme val="minor"/>
      </rPr>
      <t xml:space="preserve"> Please insert the appropriate box)       ð                                            </t>
    </r>
    <r>
      <rPr>
        <sz val="10"/>
        <rFont val="Calibri"/>
        <family val="2"/>
        <scheme val="minor"/>
      </rPr>
      <t xml:space="preserve">                                            </t>
    </r>
  </si>
  <si>
    <t>Time spent on completing the questionnaire</t>
  </si>
  <si>
    <r>
      <t xml:space="preserve">You can find this questionnaire on National Statistics Office of Georgia's web-page:  </t>
    </r>
    <r>
      <rPr>
        <b/>
        <sz val="10"/>
        <rFont val="Calibri"/>
        <family val="2"/>
        <scheme val="minor"/>
      </rPr>
      <t xml:space="preserve">
</t>
    </r>
  </si>
  <si>
    <t>Thank you for cooperation!</t>
  </si>
  <si>
    <r>
      <t xml:space="preserve">2 </t>
    </r>
    <r>
      <rPr>
        <sz val="8"/>
        <rFont val="Calibri"/>
        <family val="2"/>
        <scheme val="minor"/>
      </rPr>
      <t xml:space="preserve"> Income of enterprises existing in the market (market) balance, whose economic activity (excluding lease) is operated by the market (market)</t>
    </r>
  </si>
  <si>
    <r>
      <t xml:space="preserve">3 </t>
    </r>
    <r>
      <rPr>
        <sz val="8"/>
        <rFont val="Calibri"/>
        <family val="2"/>
        <scheme val="minor"/>
      </rPr>
      <t xml:space="preserve"> Expenses of enterprises existing in the market (market) balance, whose economic activity (excluding lease) is operated by the market (market)</t>
    </r>
  </si>
  <si>
    <r>
      <t xml:space="preserve">dasaqmebulTa saSualo wliuri raodenoba
</t>
    </r>
    <r>
      <rPr>
        <sz val="6.5"/>
        <rFont val="Calibri"/>
        <family val="2"/>
        <scheme val="minor"/>
      </rPr>
      <t>(kaci)</t>
    </r>
    <r>
      <rPr>
        <b/>
        <sz val="6.5"/>
        <rFont val="Calibri"/>
        <family val="2"/>
        <scheme val="minor"/>
      </rPr>
      <t xml:space="preserve">
</t>
    </r>
  </si>
  <si>
    <r>
      <t>(atek</t>
    </r>
    <r>
      <rPr>
        <sz val="5.5"/>
        <rFont val="Calibri"/>
        <family val="2"/>
        <scheme val="minor"/>
      </rPr>
      <t>-</t>
    </r>
    <r>
      <rPr>
        <sz val="6"/>
        <rFont val="Calibri"/>
        <family val="2"/>
        <scheme val="minor"/>
      </rPr>
      <t>is kodi)</t>
    </r>
  </si>
  <si>
    <r>
      <t>(essk</t>
    </r>
    <r>
      <rPr>
        <sz val="5.5"/>
        <rFont val="Calibri"/>
        <family val="2"/>
        <scheme val="minor"/>
      </rPr>
      <t>-</t>
    </r>
    <r>
      <rPr>
        <sz val="6"/>
        <rFont val="Calibri"/>
        <family val="2"/>
        <scheme val="minor"/>
      </rPr>
      <t>is kodi)</t>
    </r>
  </si>
  <si>
    <t>Modul A. Local Units</t>
  </si>
  <si>
    <t xml:space="preserve">(Number)                       </t>
  </si>
  <si>
    <r>
      <t>Head Office (Market / Market) Head Office, Branches, Representations. As well as local offices and other facilities located at different locations that constitute the united network of enterprise (market / market)</t>
    </r>
    <r>
      <rPr>
        <b/>
        <sz val="8"/>
        <rFont val="Calibri"/>
        <family val="2"/>
        <scheme val="minor"/>
      </rPr>
      <t xml:space="preserve">
</t>
    </r>
    <r>
      <rPr>
        <i/>
        <sz val="8"/>
        <rFont val="Calibri"/>
        <family val="2"/>
        <scheme val="minor"/>
      </rPr>
      <t>Note: The sum of the average number of employees employed in local units should be calculated in the 12th of the second section of the main section of the questionnaire (p.3).</t>
    </r>
    <r>
      <rPr>
        <b/>
        <sz val="8"/>
        <rFont val="Calibri"/>
        <family val="2"/>
        <scheme val="minor"/>
      </rPr>
      <t xml:space="preserve">
</t>
    </r>
  </si>
  <si>
    <r>
      <t>(Title of headquarters</t>
    </r>
    <r>
      <rPr>
        <sz val="5.5"/>
        <rFont val="Calibri"/>
        <family val="2"/>
        <scheme val="minor"/>
      </rPr>
      <t xml:space="preserve">)  </t>
    </r>
  </si>
  <si>
    <t xml:space="preserve">(Name)  </t>
  </si>
  <si>
    <t>(Actual Address of Head Office)</t>
  </si>
  <si>
    <t>(Face of activity)</t>
  </si>
  <si>
    <t>(Actual Address)</t>
  </si>
  <si>
    <t>Questionnaire and Consultations Related with its Completion are FREE!</t>
  </si>
  <si>
    <t>30 Tsotne Dadiani str., Tbilisi 0180, Tel.: (995 32) 236 72  10/217, Fax: (995 32) 236 72 10/204                                                                                                      E-mail: info@geostat.ge. Web-page: www.geostat.ge</t>
  </si>
  <si>
    <t>Full name of enterprises</t>
  </si>
  <si>
    <t xml:space="preserve">Identification Number of Statistical Registry
</t>
  </si>
  <si>
    <t>Director</t>
  </si>
  <si>
    <t>Name, familyname</t>
  </si>
  <si>
    <t>Signature</t>
  </si>
  <si>
    <t>Municipality</t>
  </si>
  <si>
    <t>ZIP code</t>
  </si>
  <si>
    <t>Street and other address</t>
  </si>
  <si>
    <t>CATU code</t>
  </si>
  <si>
    <r>
      <rPr>
        <sz val="8"/>
        <rFont val="Times New Roman"/>
        <family val="1"/>
        <charset val="204"/>
      </rPr>
      <t>* - In some cases enterprise may have several local units in various municipalities of the country and in addition head office may be located in another municipality. In such cases for definition of actual address please follow the following instructions:</t>
    </r>
    <r>
      <rPr>
        <sz val="8"/>
        <rFont val="LiterNusx"/>
      </rPr>
      <t xml:space="preserve">
</t>
    </r>
    <r>
      <rPr>
        <sz val="7"/>
        <rFont val="Times New Roman"/>
        <family val="1"/>
        <charset val="204"/>
      </rPr>
      <t>*</t>
    </r>
    <r>
      <rPr>
        <sz val="8"/>
        <rFont val="Times New Roman"/>
        <family val="1"/>
        <charset val="204"/>
      </rPr>
      <t xml:space="preserve"> Head Office is located in one of the municipality of the country and enterprise does not have a local unit – in such case actual address is the respective region.</t>
    </r>
    <r>
      <rPr>
        <sz val="8"/>
        <rFont val="LiterNusx"/>
      </rPr>
      <t xml:space="preserve">
</t>
    </r>
    <r>
      <rPr>
        <sz val="7"/>
        <rFont val="LiterNusx"/>
      </rPr>
      <t>*</t>
    </r>
    <r>
      <rPr>
        <sz val="8"/>
        <rFont val="Times New Roman"/>
        <family val="1"/>
        <charset val="204"/>
      </rPr>
      <t xml:space="preserve"> Head Office is located in one of the municipality of the country and has 1 local unit in any municipality of the country:</t>
    </r>
    <r>
      <rPr>
        <sz val="8"/>
        <rFont val="LiterNusx"/>
      </rPr>
      <t xml:space="preserve">
</t>
    </r>
    <r>
      <rPr>
        <sz val="8"/>
        <rFont val="Times New Roman"/>
        <family val="1"/>
        <charset val="204"/>
      </rPr>
      <t xml:space="preserve">    a) in cases when only management is done from the Head Office   - actual address is the address of local unit.</t>
    </r>
    <r>
      <rPr>
        <sz val="8"/>
        <rFont val="LiterNusx"/>
      </rPr>
      <t xml:space="preserve">
</t>
    </r>
    <r>
      <rPr>
        <sz val="8"/>
        <rFont val="Times New Roman"/>
        <family val="1"/>
        <charset val="204"/>
      </rPr>
      <t xml:space="preserve">    b) if economic activities (production, trade and etc.) are conducted also in Head Office  – actual address is the Head Office address.</t>
    </r>
    <r>
      <rPr>
        <sz val="8"/>
        <rFont val="LiterNusx"/>
      </rPr>
      <t xml:space="preserve">
</t>
    </r>
    <r>
      <rPr>
        <sz val="7"/>
        <rFont val="Times New Roman"/>
        <family val="1"/>
        <charset val="204"/>
      </rPr>
      <t>*</t>
    </r>
    <r>
      <rPr>
        <sz val="8"/>
        <rFont val="Times New Roman"/>
        <family val="1"/>
        <charset val="204"/>
      </rPr>
      <t xml:space="preserve"> Head Office is located in the Capital and the enterprise carried out one type of activities and has 2 or more local units, of which one is located in the capital and others in various municipalities of the country. In such case actual address will be Head Office address.</t>
    </r>
  </si>
  <si>
    <t>• Head Office is located in the Capital and the enterprise has 2 (or more) local units – one in municipality A (winery) and the other in municipality B (Shop). In addition Head Office carried out only management activities (functions). In such case actual address is the address of that local unit which has the highest volume of annual turnover.</t>
  </si>
  <si>
    <t>National Statistics Office of Georgia
GEOSTAT</t>
  </si>
  <si>
    <r>
      <t>• Individual data shall be considered confidential and be kept in accordance with the General Administration Code of Georgia and Article 28 of the Law of Georgia on Official Statistics.</t>
    </r>
    <r>
      <rPr>
        <b/>
        <sz val="7"/>
        <color indexed="8"/>
        <rFont val="Times New Roman"/>
        <family val="1"/>
        <charset val="204"/>
      </rPr>
      <t xml:space="preserve">
</t>
    </r>
    <r>
      <rPr>
        <b/>
        <sz val="8"/>
        <color indexed="8"/>
        <rFont val="Times New Roman"/>
        <family val="1"/>
        <charset val="204"/>
      </rPr>
      <t>• Grey boxes are to be filled in the National Statistics Office of Georgia.</t>
    </r>
    <r>
      <rPr>
        <b/>
        <sz val="7"/>
        <color indexed="8"/>
        <rFont val="Times New Roman"/>
        <family val="1"/>
        <charset val="204"/>
      </rPr>
      <t xml:space="preserve">
</t>
    </r>
    <r>
      <rPr>
        <b/>
        <sz val="8"/>
        <color indexed="8"/>
        <rFont val="Times New Roman"/>
        <family val="1"/>
        <charset val="204"/>
      </rPr>
      <t>• Questionnaire is to be filled according to 2018 refference year.</t>
    </r>
  </si>
  <si>
    <r>
      <t xml:space="preserve">• Questionnaire is to be submitted by enterprises engaged market activities of all organizational – legal form, regardless type of economic activities, type of ownership and size, no later than </t>
    </r>
    <r>
      <rPr>
        <b/>
        <sz val="8"/>
        <color theme="1"/>
        <rFont val="Times New Roman"/>
        <family val="1"/>
      </rPr>
      <t>May 20</t>
    </r>
    <r>
      <rPr>
        <sz val="8"/>
        <color theme="1"/>
        <rFont val="Times New Roman"/>
        <family val="1"/>
        <charset val="204"/>
      </rPr>
      <t>, following the reporting period end to the respective structural unit of the territorial body of the National Statistics Office of Georgia;
• According to the paragraph one of article 25 of the ”Law of Georgia on Official Statistics” the Geostat is authorized to request and receive from administrative bodies,physical and legal persons all kinds of statistical data and other information, including confidential information and/or information containing personal data to perform its functions. Responsibility for not providing information is  under the Georgian Code of Administrative Offences, article 177</t>
    </r>
    <r>
      <rPr>
        <vertAlign val="superscript"/>
        <sz val="8"/>
        <color indexed="8"/>
        <rFont val="Times New Roman"/>
        <family val="1"/>
        <charset val="204"/>
      </rPr>
      <t>12</t>
    </r>
    <r>
      <rPr>
        <sz val="8"/>
        <color indexed="8"/>
        <rFont val="Times New Roman"/>
        <family val="1"/>
        <charset val="204"/>
      </rPr>
      <t>;</t>
    </r>
  </si>
  <si>
    <t xml:space="preserve">Name, familyname and signature of interviewer   </t>
  </si>
  <si>
    <t>COLF Code</t>
  </si>
  <si>
    <r>
      <rPr>
        <b/>
        <sz val="10"/>
        <rFont val="Times New Roman"/>
        <family val="1"/>
      </rPr>
      <t>Type of enterprise</t>
    </r>
    <r>
      <rPr>
        <b/>
        <sz val="10"/>
        <rFont val="LiterNusx"/>
      </rPr>
      <t xml:space="preserve">                                                                                                                                                                                                </t>
    </r>
    <r>
      <rPr>
        <sz val="10"/>
        <rFont val="LiterNusx"/>
      </rPr>
      <t/>
    </r>
  </si>
  <si>
    <t>Without roof</t>
  </si>
  <si>
    <t>Partially covered</t>
  </si>
  <si>
    <t>Fully covered</t>
  </si>
  <si>
    <t>Year of commissioning</t>
  </si>
  <si>
    <t xml:space="preserve">Identification Number of a Taxpayer
</t>
  </si>
  <si>
    <t>I. IDENTIFICATION DATA</t>
  </si>
  <si>
    <r>
      <t>CATI Code</t>
    </r>
    <r>
      <rPr>
        <sz val="7"/>
        <rFont val="Kolhety"/>
        <family val="1"/>
      </rPr>
      <t xml:space="preserve">
</t>
    </r>
    <r>
      <rPr>
        <sz val="7"/>
        <rFont val="Wingdings"/>
        <charset val="2"/>
      </rPr>
      <t>Ä</t>
    </r>
  </si>
  <si>
    <r>
      <t>ZIP Code</t>
    </r>
    <r>
      <rPr>
        <sz val="5.5"/>
        <rFont val="Kolhety"/>
        <family val="1"/>
      </rPr>
      <t xml:space="preserve">
</t>
    </r>
    <r>
      <rPr>
        <sz val="7"/>
        <rFont val="Wingdings"/>
        <charset val="2"/>
      </rPr>
      <t>Ä</t>
    </r>
  </si>
  <si>
    <t>ZIP Code</t>
  </si>
  <si>
    <t xml:space="preserve">City, settlement, community      </t>
  </si>
  <si>
    <t>(Municipality)</t>
  </si>
  <si>
    <t>(Vilage)</t>
  </si>
  <si>
    <t>(street or other adress)</t>
  </si>
  <si>
    <r>
      <rPr>
        <b/>
        <sz val="12"/>
        <rFont val="Times New Roman"/>
        <family val="1"/>
      </rPr>
      <t>Survey of economic entities engaged in
organizing markets</t>
    </r>
    <r>
      <rPr>
        <sz val="12"/>
        <rFont val="LiterMtavr"/>
      </rPr>
      <t xml:space="preserve">
</t>
    </r>
  </si>
  <si>
    <r>
      <rPr>
        <sz val="10"/>
        <rFont val="Times New Roman"/>
        <family val="1"/>
      </rPr>
      <t xml:space="preserve">  questionnaire N 05.4.1.1 (annual)                                             Approved under resolution #4 19.02.2019 of the Board of the National Statistics Office of Georgia </t>
    </r>
    <r>
      <rPr>
        <sz val="10"/>
        <rFont val="LiterMtavr"/>
      </rPr>
      <t xml:space="preserve">
</t>
    </r>
  </si>
  <si>
    <t>Information on enterprise (director)</t>
  </si>
  <si>
    <t>Phone number</t>
  </si>
  <si>
    <t xml:space="preserve">     (internal number)      </t>
  </si>
  <si>
    <t>Mobilephone number</t>
  </si>
  <si>
    <t>Fax</t>
  </si>
  <si>
    <t>E-mail address</t>
  </si>
  <si>
    <t>Web-page</t>
  </si>
  <si>
    <t xml:space="preserve">Correspondence Details
</t>
  </si>
  <si>
    <t>(if the enterprise uses services of audit or accounting company for filling the present questionnaire, it shall indicate details of such company, or if it does not use such services – shall state personal details of Chief Accountant or of the Person who is responsible for filling the present questionnaire. In this case name of the firm is not to be filled)</t>
  </si>
  <si>
    <t>Company name</t>
  </si>
  <si>
    <t>city, settlement, community -* please underline one of these</t>
  </si>
  <si>
    <t>Village</t>
  </si>
  <si>
    <t>Ownership type</t>
  </si>
  <si>
    <t xml:space="preserve">Private (local physical and/or legal person/s </t>
  </si>
  <si>
    <t>Percentage (decimal)</t>
  </si>
  <si>
    <t>(In case of LTD, JSC and cooperative – according to equity capital structure)</t>
  </si>
  <si>
    <t>COT code</t>
  </si>
  <si>
    <t xml:space="preserve">Private (foreign physical and/or legal person/s </t>
  </si>
  <si>
    <t>State</t>
  </si>
  <si>
    <t>Self-governance</t>
  </si>
  <si>
    <r>
      <t xml:space="preserve">* </t>
    </r>
    <r>
      <rPr>
        <b/>
        <sz val="10"/>
        <color indexed="10"/>
        <rFont val="Times New Roman"/>
        <family val="1"/>
        <charset val="204"/>
      </rPr>
      <t xml:space="preserve">- Founding </t>
    </r>
    <r>
      <rPr>
        <b/>
        <sz val="10"/>
        <color indexed="8"/>
        <rFont val="Times New Roman"/>
        <family val="1"/>
        <charset val="204"/>
      </rPr>
      <t>countries</t>
    </r>
    <r>
      <rPr>
        <b/>
        <sz val="10"/>
        <color indexed="10"/>
        <rFont val="Times New Roman"/>
        <family val="1"/>
        <charset val="204"/>
      </rPr>
      <t xml:space="preserve"> </t>
    </r>
    <r>
      <rPr>
        <sz val="9"/>
        <color indexed="10"/>
        <rFont val="Times New Roman"/>
        <family val="1"/>
        <charset val="204"/>
      </rPr>
      <t xml:space="preserve">
</t>
    </r>
    <r>
      <rPr>
        <sz val="9"/>
        <color indexed="8"/>
        <rFont val="Times New Roman"/>
        <family val="1"/>
        <charset val="204"/>
      </rPr>
      <t xml:space="preserve"> </t>
    </r>
    <r>
      <rPr>
        <sz val="8"/>
        <color indexed="8"/>
        <rFont val="Times New Roman"/>
        <family val="1"/>
        <charset val="204"/>
      </rPr>
      <t xml:space="preserve"> (please specify)</t>
    </r>
    <r>
      <rPr>
        <sz val="9"/>
        <color indexed="8"/>
        <rFont val="Times New Roman"/>
        <family val="1"/>
        <charset val="204"/>
      </rPr>
      <t xml:space="preserve">
</t>
    </r>
  </si>
  <si>
    <t>NACE code</t>
  </si>
  <si>
    <r>
      <rPr>
        <b/>
        <sz val="10"/>
        <rFont val="Times New Roman"/>
        <family val="1"/>
        <charset val="204"/>
      </rPr>
      <t xml:space="preserve">Kind of activity      </t>
    </r>
    <r>
      <rPr>
        <b/>
        <sz val="10"/>
        <rFont val="LiterNusx"/>
      </rPr>
      <t xml:space="preserve">                                                                                                                                                                                  </t>
    </r>
    <r>
      <rPr>
        <sz val="9"/>
        <rFont val="Times New Roman"/>
        <family val="1"/>
        <charset val="204"/>
      </rPr>
      <t>* Please describe types of activities separately in lines and in case of seasonal activities please mark the box “S”
In first line indicate the principal economic activity; In second line - type of main secondary activity
In 3rd and 4th lines - other types of activities</t>
    </r>
    <r>
      <rPr>
        <sz val="7"/>
        <rFont val="LiterNusx"/>
      </rPr>
      <t xml:space="preserve">
</t>
    </r>
    <r>
      <rPr>
        <b/>
        <sz val="10"/>
        <rFont val="LiterNusx"/>
      </rPr>
      <t xml:space="preserve">
 </t>
    </r>
    <r>
      <rPr>
        <b/>
        <sz val="8"/>
        <rFont val="LiterNusx"/>
      </rPr>
      <t xml:space="preserve">        </t>
    </r>
  </si>
  <si>
    <t>S</t>
  </si>
  <si>
    <r>
      <rPr>
        <b/>
        <sz val="8"/>
        <rFont val="Times New Roman"/>
        <family val="1"/>
      </rPr>
      <t xml:space="preserve">
</t>
    </r>
    <r>
      <rPr>
        <b/>
        <sz val="10"/>
        <rFont val="Times New Roman"/>
        <family val="1"/>
      </rPr>
      <t>Legal Address (by registration document)</t>
    </r>
    <r>
      <rPr>
        <b/>
        <sz val="8"/>
        <rFont val="Kolhety"/>
        <family val="1"/>
      </rPr>
      <t xml:space="preserve">
</t>
    </r>
    <r>
      <rPr>
        <sz val="8"/>
        <rFont val="Kolhety"/>
        <family val="1"/>
      </rPr>
      <t xml:space="preserve">
</t>
    </r>
  </si>
  <si>
    <t>Actual Adress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</si>
</sst>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98" x14ac:knownFonts="1">
    <font>
      <sz val="10"/>
      <name val="Arial"/>
    </font>
    <font>
      <sz val="10"/>
      <name val="Arial"/>
      <family val="2"/>
      <charset val="204"/>
    </font>
    <font>
      <sz val="10"/>
      <name val="LiterMtavr"/>
    </font>
    <font>
      <sz val="5.5"/>
      <name val="LiterNusx"/>
    </font>
    <font>
      <sz val="5.5"/>
      <name val="Kolhety"/>
      <family val="1"/>
    </font>
    <font>
      <sz val="6"/>
      <name val="Kolhety"/>
      <family val="1"/>
    </font>
    <font>
      <b/>
      <sz val="10"/>
      <name val="LiterNusx"/>
    </font>
    <font>
      <b/>
      <sz val="8"/>
      <name val="Kolhety"/>
      <family val="1"/>
    </font>
    <font>
      <sz val="8"/>
      <name val="Kolhety"/>
      <family val="1"/>
    </font>
    <font>
      <sz val="8"/>
      <name val="Arial"/>
      <family val="2"/>
      <charset val="204"/>
    </font>
    <font>
      <sz val="8"/>
      <name val="Wingdings"/>
      <charset val="2"/>
    </font>
    <font>
      <b/>
      <sz val="6"/>
      <name val="LiterMtavr"/>
    </font>
    <font>
      <b/>
      <sz val="12"/>
      <name val="LiterMtavr"/>
    </font>
    <font>
      <b/>
      <sz val="7"/>
      <name val="Kolhety"/>
      <family val="1"/>
    </font>
    <font>
      <sz val="12"/>
      <name val="LiterMtavr"/>
    </font>
    <font>
      <b/>
      <sz val="5"/>
      <name val="Times New Roman"/>
      <family val="1"/>
      <charset val="204"/>
    </font>
    <font>
      <sz val="5"/>
      <name val="LiterMtavr"/>
    </font>
    <font>
      <sz val="10"/>
      <name val="Wingdings"/>
      <charset val="2"/>
    </font>
    <font>
      <sz val="10"/>
      <name val="Garamond"/>
      <family val="1"/>
    </font>
    <font>
      <sz val="5.5"/>
      <name val="Arial"/>
      <family val="2"/>
      <charset val="204"/>
    </font>
    <font>
      <b/>
      <sz val="10"/>
      <name val="Wingdings"/>
      <charset val="2"/>
    </font>
    <font>
      <sz val="7"/>
      <name val="LiterNusx"/>
    </font>
    <font>
      <sz val="10"/>
      <name val="LiterNusx"/>
    </font>
    <font>
      <sz val="8"/>
      <name val="LiterNusx"/>
    </font>
    <font>
      <sz val="5"/>
      <name val="LiterNusx"/>
    </font>
    <font>
      <b/>
      <sz val="10"/>
      <name val="Kolhety"/>
      <family val="1"/>
    </font>
    <font>
      <sz val="8"/>
      <name val="Times New Roman"/>
      <family val="1"/>
    </font>
    <font>
      <sz val="10"/>
      <name val="Garamond"/>
      <family val="1"/>
      <charset val="204"/>
    </font>
    <font>
      <sz val="7"/>
      <name val="Kolhety"/>
      <family val="1"/>
    </font>
    <font>
      <sz val="7"/>
      <name val="LiterMtavr"/>
    </font>
    <font>
      <sz val="7"/>
      <name val="Wingdings"/>
      <charset val="2"/>
    </font>
    <font>
      <sz val="10"/>
      <name val="Kolhety"/>
      <family val="1"/>
    </font>
    <font>
      <sz val="6"/>
      <name val="LiterNusx"/>
    </font>
    <font>
      <u/>
      <sz val="10"/>
      <color indexed="12"/>
      <name val="Arial"/>
      <family val="2"/>
      <charset val="204"/>
    </font>
    <font>
      <vertAlign val="superscript"/>
      <sz val="8"/>
      <name val="LiterNusx"/>
    </font>
    <font>
      <sz val="10"/>
      <color indexed="10"/>
      <name val="LiterNusx"/>
    </font>
    <font>
      <b/>
      <sz val="8"/>
      <name val="LiterNusx"/>
    </font>
    <font>
      <sz val="8"/>
      <name val="Times New Roman"/>
      <family val="1"/>
      <charset val="204"/>
    </font>
    <font>
      <b/>
      <sz val="8"/>
      <color indexed="8"/>
      <name val="LiterNusx"/>
    </font>
    <font>
      <sz val="7"/>
      <color indexed="10"/>
      <name val="LiterNusx"/>
    </font>
    <font>
      <sz val="9"/>
      <color indexed="10"/>
      <name val="LiterNusx"/>
    </font>
    <font>
      <sz val="8"/>
      <color indexed="10"/>
      <name val="LiterNusx"/>
    </font>
    <font>
      <sz val="6"/>
      <color indexed="10"/>
      <name val="LiterNusx"/>
    </font>
    <font>
      <sz val="7"/>
      <name val="Arial"/>
      <family val="2"/>
      <charset val="204"/>
    </font>
    <font>
      <sz val="10"/>
      <name val="Calibri"/>
      <family val="2"/>
      <scheme val="minor"/>
    </font>
    <font>
      <sz val="10"/>
      <color indexed="10"/>
      <name val="Calibri"/>
      <family val="2"/>
      <scheme val="minor"/>
    </font>
    <font>
      <vertAlign val="superscript"/>
      <sz val="10"/>
      <name val="Calibri"/>
      <family val="2"/>
      <scheme val="minor"/>
    </font>
    <font>
      <sz val="8"/>
      <name val="Calibri"/>
      <family val="2"/>
      <scheme val="minor"/>
    </font>
    <font>
      <vertAlign val="superscript"/>
      <sz val="10"/>
      <color indexed="10"/>
      <name val="Calibri"/>
      <family val="2"/>
      <scheme val="minor"/>
    </font>
    <font>
      <b/>
      <sz val="9"/>
      <name val="Calibri"/>
      <family val="2"/>
      <scheme val="minor"/>
    </font>
    <font>
      <b/>
      <sz val="10"/>
      <name val="Calibri"/>
      <family val="2"/>
      <scheme val="minor"/>
    </font>
    <font>
      <vertAlign val="superscript"/>
      <sz val="8"/>
      <name val="Calibri"/>
      <family val="2"/>
      <scheme val="minor"/>
    </font>
    <font>
      <sz val="7"/>
      <name val="Calibri"/>
      <family val="2"/>
      <scheme val="minor"/>
    </font>
    <font>
      <sz val="6"/>
      <name val="Calibri"/>
      <family val="2"/>
      <scheme val="minor"/>
    </font>
    <font>
      <sz val="5.5"/>
      <name val="Calibri"/>
      <family val="2"/>
      <scheme val="minor"/>
    </font>
    <font>
      <sz val="11"/>
      <name val="Calibri"/>
      <family val="2"/>
      <scheme val="minor"/>
    </font>
    <font>
      <sz val="9"/>
      <name val="Calibri"/>
      <family val="2"/>
      <scheme val="minor"/>
    </font>
    <font>
      <b/>
      <sz val="12"/>
      <name val="Calibri"/>
      <family val="2"/>
      <scheme val="minor"/>
    </font>
    <font>
      <b/>
      <sz val="7"/>
      <name val="Calibri"/>
      <family val="2"/>
      <scheme val="minor"/>
    </font>
    <font>
      <b/>
      <sz val="8"/>
      <name val="Calibri"/>
      <family val="2"/>
      <scheme val="minor"/>
    </font>
    <font>
      <i/>
      <sz val="8"/>
      <name val="Calibri"/>
      <family val="2"/>
      <scheme val="minor"/>
    </font>
    <font>
      <b/>
      <sz val="5"/>
      <name val="Calibri"/>
      <family val="2"/>
      <scheme val="minor"/>
    </font>
    <font>
      <b/>
      <sz val="5.5"/>
      <name val="Calibri"/>
      <family val="2"/>
      <scheme val="minor"/>
    </font>
    <font>
      <b/>
      <sz val="6.5"/>
      <name val="Calibri"/>
      <family val="2"/>
      <scheme val="minor"/>
    </font>
    <font>
      <sz val="6.5"/>
      <name val="Calibri"/>
      <family val="2"/>
      <scheme val="minor"/>
    </font>
    <font>
      <b/>
      <sz val="20"/>
      <name val="Calibri"/>
      <family val="2"/>
      <scheme val="minor"/>
    </font>
    <font>
      <sz val="5"/>
      <name val="Calibri"/>
      <family val="2"/>
      <scheme val="minor"/>
    </font>
    <font>
      <sz val="10"/>
      <color indexed="8"/>
      <name val="Calibri"/>
      <family val="2"/>
      <scheme val="minor"/>
    </font>
    <font>
      <b/>
      <sz val="10"/>
      <name val="Times New Roman"/>
      <family val="1"/>
      <charset val="204"/>
    </font>
    <font>
      <b/>
      <sz val="12"/>
      <name val="Times New Roman"/>
      <family val="1"/>
      <charset val="204"/>
    </font>
    <font>
      <sz val="9"/>
      <name val="Times New Roman"/>
      <family val="1"/>
      <charset val="204"/>
    </font>
    <font>
      <sz val="10"/>
      <name val="Times New Roman"/>
      <family val="1"/>
      <charset val="204"/>
    </font>
    <font>
      <sz val="8"/>
      <color theme="1"/>
      <name val="Times New Roman"/>
      <family val="1"/>
      <charset val="204"/>
    </font>
    <font>
      <vertAlign val="superscript"/>
      <sz val="8"/>
      <color indexed="8"/>
      <name val="Times New Roman"/>
      <family val="1"/>
      <charset val="204"/>
    </font>
    <font>
      <sz val="8"/>
      <color indexed="8"/>
      <name val="Times New Roman"/>
      <family val="1"/>
      <charset val="204"/>
    </font>
    <font>
      <b/>
      <sz val="7"/>
      <color indexed="8"/>
      <name val="Times New Roman"/>
      <family val="1"/>
      <charset val="204"/>
    </font>
    <font>
      <b/>
      <sz val="8"/>
      <color indexed="8"/>
      <name val="Times New Roman"/>
      <family val="1"/>
      <charset val="204"/>
    </font>
    <font>
      <sz val="10"/>
      <color theme="1"/>
      <name val="Times New Roman"/>
      <family val="1"/>
      <charset val="204"/>
    </font>
    <font>
      <sz val="5.5"/>
      <name val="Times New Roman"/>
      <family val="1"/>
      <charset val="204"/>
    </font>
    <font>
      <sz val="7"/>
      <name val="Times New Roman"/>
      <family val="1"/>
      <charset val="204"/>
    </font>
    <font>
      <b/>
      <sz val="10"/>
      <name val="Times New Roman"/>
      <family val="1"/>
    </font>
    <font>
      <sz val="10"/>
      <name val="Times New Roman"/>
      <family val="1"/>
    </font>
    <font>
      <b/>
      <sz val="8"/>
      <color theme="1"/>
      <name val="Times New Roman"/>
      <family val="1"/>
    </font>
    <font>
      <b/>
      <sz val="9"/>
      <name val="Times New Roman"/>
      <family val="1"/>
    </font>
    <font>
      <b/>
      <sz val="8"/>
      <color indexed="8"/>
      <name val="Times New Roman"/>
      <family val="1"/>
    </font>
    <font>
      <b/>
      <sz val="8"/>
      <name val="Times New Roman"/>
      <family val="1"/>
    </font>
    <font>
      <b/>
      <sz val="12"/>
      <name val="Times New Roman"/>
      <family val="1"/>
    </font>
    <font>
      <b/>
      <sz val="9"/>
      <name val="Times New Roman"/>
      <family val="1"/>
      <charset val="204"/>
    </font>
    <font>
      <sz val="12"/>
      <name val="LiterNusx"/>
    </font>
    <font>
      <vertAlign val="superscript"/>
      <sz val="5.5"/>
      <name val="Times New Roman"/>
      <family val="1"/>
      <charset val="204"/>
    </font>
    <font>
      <vertAlign val="superscript"/>
      <sz val="8"/>
      <name val="Times New Roman"/>
      <family val="1"/>
      <charset val="204"/>
    </font>
    <font>
      <b/>
      <sz val="9"/>
      <color rgb="FFFF0000"/>
      <name val="Times New Roman"/>
      <family val="1"/>
      <charset val="204"/>
    </font>
    <font>
      <b/>
      <sz val="10"/>
      <color indexed="10"/>
      <name val="Times New Roman"/>
      <family val="1"/>
      <charset val="204"/>
    </font>
    <font>
      <b/>
      <sz val="10"/>
      <color indexed="8"/>
      <name val="Times New Roman"/>
      <family val="1"/>
      <charset val="204"/>
    </font>
    <font>
      <sz val="9"/>
      <color indexed="10"/>
      <name val="Times New Roman"/>
      <family val="1"/>
      <charset val="204"/>
    </font>
    <font>
      <sz val="9"/>
      <color indexed="8"/>
      <name val="Times New Roman"/>
      <family val="1"/>
      <charset val="204"/>
    </font>
    <font>
      <b/>
      <sz val="12"/>
      <name val="LiterNusx"/>
    </font>
    <font>
      <vertAlign val="superscript"/>
      <sz val="14"/>
      <name val="LiterNusx"/>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FF00"/>
        <bgColor indexed="64"/>
      </patternFill>
    </fill>
  </fills>
  <borders count="73">
    <border>
      <left/>
      <right/>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double">
        <color indexed="64"/>
      </left>
      <right/>
      <top/>
      <bottom/>
      <diagonal/>
    </border>
    <border>
      <left/>
      <right style="double">
        <color indexed="64"/>
      </right>
      <top/>
      <bottom/>
      <diagonal/>
    </border>
    <border>
      <left/>
      <right/>
      <top style="double">
        <color indexed="64"/>
      </top>
      <bottom style="double">
        <color indexed="64"/>
      </bottom>
      <diagonal/>
    </border>
    <border>
      <left style="double">
        <color indexed="64"/>
      </left>
      <right style="hair">
        <color indexed="64"/>
      </right>
      <top/>
      <bottom/>
      <diagonal/>
    </border>
    <border>
      <left style="double">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double">
        <color indexed="64"/>
      </top>
      <bottom style="hair">
        <color indexed="64"/>
      </bottom>
      <diagonal/>
    </border>
    <border>
      <left/>
      <right style="hair">
        <color indexed="64"/>
      </right>
      <top style="double">
        <color indexed="64"/>
      </top>
      <bottom/>
      <diagonal/>
    </border>
    <border>
      <left style="double">
        <color indexed="64"/>
      </left>
      <right/>
      <top/>
      <bottom style="double">
        <color indexed="64"/>
      </bottom>
      <diagonal/>
    </border>
    <border>
      <left style="double">
        <color indexed="64"/>
      </left>
      <right/>
      <top/>
      <bottom style="hair">
        <color indexed="64"/>
      </bottom>
      <diagonal/>
    </border>
    <border>
      <left/>
      <right/>
      <top/>
      <bottom style="double">
        <color indexed="64"/>
      </bottom>
      <diagonal/>
    </border>
    <border>
      <left/>
      <right style="hair">
        <color indexed="64"/>
      </right>
      <top/>
      <bottom style="double">
        <color indexed="64"/>
      </bottom>
      <diagonal/>
    </border>
    <border>
      <left/>
      <right style="double">
        <color indexed="64"/>
      </right>
      <top/>
      <bottom style="double">
        <color indexed="64"/>
      </bottom>
      <diagonal/>
    </border>
    <border>
      <left style="double">
        <color indexed="64"/>
      </left>
      <right style="hair">
        <color indexed="64"/>
      </right>
      <top style="hair">
        <color indexed="64"/>
      </top>
      <bottom style="hair">
        <color indexed="64"/>
      </bottom>
      <diagonal/>
    </border>
    <border>
      <left style="hair">
        <color indexed="64"/>
      </left>
      <right/>
      <top/>
      <bottom style="double">
        <color indexed="64"/>
      </bottom>
      <diagonal/>
    </border>
    <border>
      <left/>
      <right style="double">
        <color indexed="64"/>
      </right>
      <top style="double">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bottom/>
      <diagonal/>
    </border>
    <border>
      <left/>
      <right style="double">
        <color indexed="64"/>
      </right>
      <top/>
      <bottom style="hair">
        <color indexed="64"/>
      </bottom>
      <diagonal/>
    </border>
    <border>
      <left/>
      <right/>
      <top/>
      <bottom style="dashed">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double">
        <color indexed="64"/>
      </top>
      <bottom/>
      <diagonal/>
    </border>
    <border>
      <left/>
      <right/>
      <top style="double">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double">
        <color indexed="64"/>
      </left>
      <right style="hair">
        <color indexed="64"/>
      </right>
      <top style="double">
        <color indexed="64"/>
      </top>
      <bottom/>
      <diagonal/>
    </border>
    <border>
      <left style="double">
        <color indexed="64"/>
      </left>
      <right style="hair">
        <color indexed="64"/>
      </right>
      <top/>
      <bottom style="double">
        <color indexed="64"/>
      </bottom>
      <diagonal/>
    </border>
    <border>
      <left style="double">
        <color indexed="64"/>
      </left>
      <right/>
      <top style="hair">
        <color indexed="64"/>
      </top>
      <bottom style="hair">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double">
        <color indexed="64"/>
      </left>
      <right/>
      <top style="double">
        <color indexed="64"/>
      </top>
      <bottom style="hair">
        <color indexed="64"/>
      </bottom>
      <diagonal/>
    </border>
    <border>
      <left style="hair">
        <color indexed="64"/>
      </left>
      <right/>
      <top style="double">
        <color indexed="64"/>
      </top>
      <bottom style="double">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3">
    <xf numFmtId="0" fontId="0" fillId="0" borderId="0"/>
    <xf numFmtId="44" fontId="1" fillId="0" borderId="0" applyFont="0" applyFill="0" applyBorder="0" applyAlignment="0" applyProtection="0"/>
    <xf numFmtId="0" fontId="33" fillId="0" borderId="0" applyNumberFormat="0" applyFill="0" applyBorder="0" applyAlignment="0" applyProtection="0">
      <alignment vertical="top"/>
      <protection locked="0"/>
    </xf>
  </cellStyleXfs>
  <cellXfs count="527">
    <xf numFmtId="0" fontId="0" fillId="0" borderId="0" xfId="0"/>
    <xf numFmtId="0" fontId="0" fillId="0" borderId="0" xfId="0" applyBorder="1"/>
    <xf numFmtId="0" fontId="10" fillId="2" borderId="0" xfId="0" applyFont="1" applyFill="1" applyAlignment="1">
      <alignment vertical="center"/>
    </xf>
    <xf numFmtId="0" fontId="0" fillId="2" borderId="0" xfId="0" applyFill="1"/>
    <xf numFmtId="0" fontId="11" fillId="2" borderId="0" xfId="0" applyFont="1" applyFill="1" applyAlignment="1">
      <alignment wrapText="1"/>
    </xf>
    <xf numFmtId="0" fontId="0" fillId="2" borderId="1" xfId="0" applyFill="1" applyBorder="1"/>
    <xf numFmtId="0" fontId="7" fillId="2" borderId="1" xfId="0" applyFont="1" applyFill="1" applyBorder="1" applyAlignment="1">
      <alignment vertical="top" wrapText="1"/>
    </xf>
    <xf numFmtId="0" fontId="7" fillId="2" borderId="1" xfId="0" applyFont="1" applyFill="1" applyBorder="1" applyAlignment="1">
      <alignment vertical="top"/>
    </xf>
    <xf numFmtId="0" fontId="0" fillId="2" borderId="2" xfId="0" applyFill="1" applyBorder="1"/>
    <xf numFmtId="0" fontId="0" fillId="2" borderId="1" xfId="0" applyFill="1" applyBorder="1" applyAlignment="1"/>
    <xf numFmtId="0" fontId="0" fillId="2" borderId="2" xfId="0" applyFill="1" applyBorder="1" applyAlignment="1"/>
    <xf numFmtId="0" fontId="15" fillId="2" borderId="0" xfId="0" applyFont="1" applyFill="1" applyBorder="1" applyAlignment="1"/>
    <xf numFmtId="0" fontId="0" fillId="2" borderId="3" xfId="0" applyFill="1" applyBorder="1"/>
    <xf numFmtId="0" fontId="0" fillId="2" borderId="0" xfId="0" applyFill="1" applyBorder="1" applyAlignment="1"/>
    <xf numFmtId="0" fontId="0" fillId="2" borderId="3" xfId="0" applyFill="1" applyBorder="1" applyAlignment="1"/>
    <xf numFmtId="0" fontId="15" fillId="2" borderId="3" xfId="0" applyFont="1" applyFill="1" applyBorder="1" applyAlignment="1"/>
    <xf numFmtId="0" fontId="0" fillId="2" borderId="4" xfId="0" applyFill="1" applyBorder="1"/>
    <xf numFmtId="0" fontId="0" fillId="2" borderId="0" xfId="0" applyFill="1" applyBorder="1"/>
    <xf numFmtId="0" fontId="13" fillId="2" borderId="0" xfId="0" applyFont="1" applyFill="1" applyBorder="1"/>
    <xf numFmtId="0" fontId="0" fillId="2" borderId="5" xfId="0" applyFill="1" applyBorder="1" applyAlignment="1"/>
    <xf numFmtId="0" fontId="0" fillId="2" borderId="6" xfId="0" applyFill="1" applyBorder="1"/>
    <xf numFmtId="0" fontId="17" fillId="2" borderId="0" xfId="0" applyFont="1" applyFill="1" applyBorder="1"/>
    <xf numFmtId="0" fontId="7" fillId="2" borderId="0" xfId="0" applyFont="1" applyFill="1" applyBorder="1" applyAlignment="1">
      <alignment vertical="top"/>
    </xf>
    <xf numFmtId="0" fontId="0" fillId="2" borderId="7" xfId="0" applyFill="1" applyBorder="1" applyAlignment="1"/>
    <xf numFmtId="0" fontId="0" fillId="2" borderId="0" xfId="0" applyFill="1" applyBorder="1" applyAlignment="1">
      <alignment horizontal="center"/>
    </xf>
    <xf numFmtId="0" fontId="0" fillId="2" borderId="5" xfId="0" applyFill="1" applyBorder="1"/>
    <xf numFmtId="0" fontId="0" fillId="2" borderId="8" xfId="0" applyFill="1" applyBorder="1"/>
    <xf numFmtId="0" fontId="19" fillId="2" borderId="1" xfId="0" applyFont="1" applyFill="1" applyBorder="1"/>
    <xf numFmtId="0" fontId="20" fillId="2" borderId="0" xfId="0" applyFont="1" applyFill="1" applyBorder="1" applyAlignment="1">
      <alignment vertical="top"/>
    </xf>
    <xf numFmtId="0" fontId="19" fillId="2" borderId="0" xfId="0" applyFont="1" applyFill="1" applyBorder="1"/>
    <xf numFmtId="0" fontId="0" fillId="0" borderId="9" xfId="0" applyBorder="1" applyAlignment="1"/>
    <xf numFmtId="0" fontId="0" fillId="2" borderId="4" xfId="0" applyFill="1" applyBorder="1" applyAlignment="1"/>
    <xf numFmtId="0" fontId="0" fillId="2" borderId="10" xfId="0" applyFill="1" applyBorder="1" applyAlignment="1"/>
    <xf numFmtId="0" fontId="4" fillId="0" borderId="0" xfId="0" applyFont="1" applyBorder="1" applyAlignment="1"/>
    <xf numFmtId="0" fontId="4" fillId="2" borderId="0" xfId="0" applyFont="1" applyFill="1" applyBorder="1" applyAlignment="1">
      <alignment horizontal="center" vertical="top" wrapText="1"/>
    </xf>
    <xf numFmtId="0" fontId="18" fillId="2" borderId="0" xfId="0" applyFont="1" applyFill="1" applyBorder="1" applyAlignment="1">
      <alignment horizontal="center" vertical="top"/>
    </xf>
    <xf numFmtId="0" fontId="0" fillId="2" borderId="0" xfId="0" applyFill="1" applyBorder="1" applyAlignment="1">
      <alignment vertical="top" wrapText="1"/>
    </xf>
    <xf numFmtId="0" fontId="18" fillId="2" borderId="13" xfId="0" applyFont="1" applyFill="1" applyBorder="1" applyAlignment="1">
      <alignment horizontal="center" vertical="top"/>
    </xf>
    <xf numFmtId="0" fontId="0" fillId="2" borderId="4" xfId="0" applyFill="1" applyBorder="1" applyAlignment="1">
      <alignment vertical="top" wrapText="1"/>
    </xf>
    <xf numFmtId="0" fontId="31" fillId="2" borderId="0" xfId="0" applyFont="1" applyFill="1" applyBorder="1" applyAlignment="1">
      <alignment vertical="top" wrapText="1"/>
    </xf>
    <xf numFmtId="0" fontId="0" fillId="2" borderId="6" xfId="0" applyFill="1" applyBorder="1" applyAlignment="1">
      <alignment vertical="top" wrapText="1"/>
    </xf>
    <xf numFmtId="0" fontId="22" fillId="0" borderId="0" xfId="0" applyFont="1"/>
    <xf numFmtId="0" fontId="0" fillId="0" borderId="0" xfId="0" applyFill="1"/>
    <xf numFmtId="0" fontId="21" fillId="2" borderId="0" xfId="0" applyFont="1" applyFill="1" applyBorder="1" applyAlignment="1"/>
    <xf numFmtId="0" fontId="22" fillId="2" borderId="0" xfId="0" applyFont="1" applyFill="1" applyBorder="1" applyAlignment="1">
      <alignment vertical="top" wrapText="1"/>
    </xf>
    <xf numFmtId="0" fontId="22" fillId="2" borderId="3" xfId="0" applyFont="1" applyFill="1" applyBorder="1" applyAlignment="1">
      <alignment vertical="top" wrapText="1"/>
    </xf>
    <xf numFmtId="0" fontId="21" fillId="2" borderId="5" xfId="0" applyFont="1" applyFill="1" applyBorder="1" applyAlignment="1">
      <alignment vertical="top" wrapText="1"/>
    </xf>
    <xf numFmtId="0" fontId="27" fillId="0" borderId="0" xfId="0" applyFont="1" applyFill="1" applyBorder="1" applyAlignment="1">
      <alignment vertical="top" wrapText="1"/>
    </xf>
    <xf numFmtId="0" fontId="36" fillId="2" borderId="4" xfId="0" applyFont="1" applyFill="1" applyBorder="1" applyAlignment="1"/>
    <xf numFmtId="0" fontId="36" fillId="2" borderId="0" xfId="0" applyFont="1" applyFill="1" applyAlignment="1"/>
    <xf numFmtId="0" fontId="0" fillId="2" borderId="22" xfId="0" applyFill="1" applyBorder="1"/>
    <xf numFmtId="0" fontId="23" fillId="2" borderId="2" xfId="0" applyFont="1" applyFill="1" applyBorder="1"/>
    <xf numFmtId="0" fontId="23" fillId="2" borderId="3" xfId="0" applyFont="1" applyFill="1" applyBorder="1"/>
    <xf numFmtId="0" fontId="0" fillId="0" borderId="27" xfId="0" applyBorder="1" applyAlignment="1">
      <alignment vertical="top" wrapText="1"/>
    </xf>
    <xf numFmtId="0" fontId="0" fillId="0" borderId="12" xfId="0" applyBorder="1" applyAlignment="1">
      <alignment vertical="top" wrapText="1"/>
    </xf>
    <xf numFmtId="0" fontId="0" fillId="0" borderId="24" xfId="0" applyBorder="1" applyAlignment="1">
      <alignment vertical="top" wrapText="1"/>
    </xf>
    <xf numFmtId="0" fontId="0" fillId="0" borderId="22" xfId="0" applyBorder="1"/>
    <xf numFmtId="0" fontId="0" fillId="2" borderId="9" xfId="0" applyFill="1" applyBorder="1"/>
    <xf numFmtId="0" fontId="7" fillId="2" borderId="9" xfId="0" applyFont="1" applyFill="1" applyBorder="1" applyAlignment="1">
      <alignment vertical="center" wrapText="1"/>
    </xf>
    <xf numFmtId="0" fontId="7" fillId="2" borderId="4" xfId="0" applyFont="1" applyFill="1" applyBorder="1" applyAlignment="1">
      <alignment vertical="center" wrapText="1"/>
    </xf>
    <xf numFmtId="0" fontId="38" fillId="2" borderId="0" xfId="0" applyFont="1" applyFill="1" applyBorder="1" applyAlignment="1">
      <alignment horizontal="center" vertical="top" wrapText="1"/>
    </xf>
    <xf numFmtId="0" fontId="23" fillId="2" borderId="0" xfId="0" applyFont="1" applyFill="1" applyBorder="1" applyAlignment="1">
      <alignment horizontal="left" vertical="center" wrapText="1"/>
    </xf>
    <xf numFmtId="0" fontId="21" fillId="2" borderId="0" xfId="0" applyFont="1" applyFill="1" applyBorder="1" applyAlignment="1">
      <alignment horizontal="center" vertical="top" wrapText="1"/>
    </xf>
    <xf numFmtId="0" fontId="5" fillId="2" borderId="0" xfId="0" applyFont="1" applyFill="1" applyBorder="1" applyAlignment="1">
      <alignment horizontal="center" vertical="top"/>
    </xf>
    <xf numFmtId="0" fontId="21" fillId="2" borderId="4" xfId="0" applyFont="1" applyFill="1" applyBorder="1" applyAlignment="1">
      <alignment horizontal="center" vertical="top" wrapText="1"/>
    </xf>
    <xf numFmtId="0" fontId="6" fillId="2" borderId="4" xfId="0" applyFont="1" applyFill="1" applyBorder="1" applyAlignment="1">
      <alignment horizontal="left" vertical="top" wrapText="1"/>
    </xf>
    <xf numFmtId="0" fontId="6" fillId="2" borderId="0" xfId="0" applyFont="1" applyFill="1" applyBorder="1" applyAlignment="1">
      <alignment horizontal="left" vertical="top" wrapText="1"/>
    </xf>
    <xf numFmtId="0" fontId="0" fillId="0" borderId="7" xfId="0" applyBorder="1" applyAlignment="1"/>
    <xf numFmtId="0" fontId="21" fillId="2" borderId="4" xfId="0" applyFont="1" applyFill="1" applyBorder="1" applyAlignment="1">
      <alignment vertical="center" wrapText="1"/>
    </xf>
    <xf numFmtId="0" fontId="21" fillId="2" borderId="5" xfId="0" applyFont="1" applyFill="1" applyBorder="1" applyAlignment="1">
      <alignment horizontal="center" vertical="center" wrapText="1"/>
    </xf>
    <xf numFmtId="0" fontId="21" fillId="2" borderId="0" xfId="0" applyFont="1" applyFill="1" applyBorder="1" applyAlignment="1">
      <alignment vertical="center" wrapText="1"/>
    </xf>
    <xf numFmtId="0" fontId="21" fillId="2" borderId="3" xfId="0" applyFont="1" applyFill="1" applyBorder="1" applyAlignment="1">
      <alignment vertical="center" wrapText="1"/>
    </xf>
    <xf numFmtId="0" fontId="23" fillId="2" borderId="1" xfId="0" applyFont="1" applyFill="1" applyBorder="1" applyAlignment="1">
      <alignment vertical="center" wrapText="1"/>
    </xf>
    <xf numFmtId="0" fontId="7" fillId="2" borderId="0" xfId="0" applyFont="1" applyFill="1" applyBorder="1" applyAlignment="1">
      <alignment vertical="center" wrapText="1"/>
    </xf>
    <xf numFmtId="0" fontId="7" fillId="2" borderId="17" xfId="0" applyFont="1" applyFill="1" applyBorder="1" applyAlignment="1">
      <alignment vertical="center" wrapText="1"/>
    </xf>
    <xf numFmtId="0" fontId="23" fillId="2" borderId="0" xfId="0" applyFont="1" applyFill="1" applyBorder="1" applyAlignment="1">
      <alignment vertical="center" wrapText="1"/>
    </xf>
    <xf numFmtId="0" fontId="0" fillId="3" borderId="0" xfId="0" applyFill="1" applyBorder="1" applyAlignment="1">
      <alignment horizontal="center"/>
    </xf>
    <xf numFmtId="0" fontId="0" fillId="3" borderId="3" xfId="0" applyFill="1" applyBorder="1" applyAlignment="1">
      <alignment horizontal="center"/>
    </xf>
    <xf numFmtId="0" fontId="21" fillId="2" borderId="5" xfId="0" applyFont="1" applyFill="1" applyBorder="1" applyAlignment="1">
      <alignment horizontal="center" vertical="top"/>
    </xf>
    <xf numFmtId="0" fontId="21" fillId="2" borderId="0" xfId="0" applyFont="1" applyFill="1" applyBorder="1" applyAlignment="1">
      <alignment horizontal="center" vertical="top"/>
    </xf>
    <xf numFmtId="0" fontId="32" fillId="2" borderId="0" xfId="0" applyFont="1" applyFill="1" applyBorder="1" applyAlignment="1">
      <alignment vertical="top"/>
    </xf>
    <xf numFmtId="0" fontId="21" fillId="0" borderId="0" xfId="0" applyFont="1" applyBorder="1" applyAlignment="1">
      <alignment horizontal="left" vertical="top" wrapText="1"/>
    </xf>
    <xf numFmtId="0" fontId="21" fillId="0" borderId="39" xfId="0" applyFont="1" applyBorder="1" applyAlignment="1">
      <alignment horizontal="left" vertical="top" wrapText="1"/>
    </xf>
    <xf numFmtId="0" fontId="21" fillId="2" borderId="0" xfId="0" applyFont="1" applyFill="1" applyBorder="1" applyAlignment="1">
      <alignment horizontal="center" vertical="top" wrapText="1"/>
    </xf>
    <xf numFmtId="0" fontId="29" fillId="2" borderId="0" xfId="0" applyFont="1" applyFill="1" applyBorder="1" applyAlignment="1">
      <alignment horizontal="center" vertical="top" wrapText="1"/>
    </xf>
    <xf numFmtId="0" fontId="39" fillId="2" borderId="0" xfId="0" applyFont="1" applyFill="1" applyBorder="1" applyAlignment="1">
      <alignment horizontal="center" vertical="top"/>
    </xf>
    <xf numFmtId="0" fontId="6" fillId="0" borderId="0" xfId="0" applyFont="1" applyBorder="1" applyAlignment="1">
      <alignment horizontal="center" vertical="top" wrapText="1"/>
    </xf>
    <xf numFmtId="0" fontId="25" fillId="2" borderId="0" xfId="0" applyFont="1" applyFill="1" applyBorder="1" applyAlignment="1">
      <alignment horizontal="left" vertical="center" wrapText="1"/>
    </xf>
    <xf numFmtId="0" fontId="21" fillId="2" borderId="0" xfId="0" applyFont="1" applyFill="1" applyBorder="1" applyAlignment="1">
      <alignment horizontal="left"/>
    </xf>
    <xf numFmtId="0" fontId="21" fillId="2" borderId="0" xfId="0" applyFont="1" applyFill="1" applyBorder="1" applyAlignment="1">
      <alignment vertical="top" wrapText="1"/>
    </xf>
    <xf numFmtId="49" fontId="21" fillId="2" borderId="0" xfId="0" applyNumberFormat="1" applyFont="1" applyFill="1" applyBorder="1" applyAlignment="1">
      <alignment horizontal="left" vertical="center" wrapText="1"/>
    </xf>
    <xf numFmtId="0" fontId="32" fillId="2" borderId="0" xfId="0" applyFont="1" applyFill="1" applyBorder="1" applyAlignment="1">
      <alignment horizontal="center"/>
    </xf>
    <xf numFmtId="0" fontId="0" fillId="2" borderId="0" xfId="0" applyFill="1" applyBorder="1" applyAlignment="1">
      <alignment horizontal="center" vertical="center"/>
    </xf>
    <xf numFmtId="0" fontId="44" fillId="2" borderId="0" xfId="0" applyFont="1" applyFill="1"/>
    <xf numFmtId="0" fontId="45" fillId="0" borderId="0" xfId="0" applyFont="1"/>
    <xf numFmtId="0" fontId="44" fillId="0" borderId="0" xfId="0" applyFont="1"/>
    <xf numFmtId="0" fontId="44" fillId="2" borderId="17" xfId="0" applyFont="1" applyFill="1" applyBorder="1" applyAlignment="1">
      <alignment horizontal="center"/>
    </xf>
    <xf numFmtId="0" fontId="45" fillId="0" borderId="0" xfId="0" applyFont="1" applyAlignment="1">
      <alignment horizontal="center"/>
    </xf>
    <xf numFmtId="0" fontId="44" fillId="2" borderId="29" xfId="0" applyFont="1" applyFill="1" applyBorder="1" applyAlignment="1">
      <alignment horizontal="left" vertical="center"/>
    </xf>
    <xf numFmtId="0" fontId="44" fillId="2" borderId="28" xfId="0" applyFont="1" applyFill="1" applyBorder="1" applyAlignment="1">
      <alignment horizontal="left"/>
    </xf>
    <xf numFmtId="0" fontId="44" fillId="2" borderId="17" xfId="0" applyFont="1" applyFill="1" applyBorder="1" applyAlignment="1">
      <alignment horizontal="center" vertical="center"/>
    </xf>
    <xf numFmtId="0" fontId="44" fillId="2" borderId="16" xfId="0" applyFont="1" applyFill="1" applyBorder="1" applyAlignment="1">
      <alignment horizontal="center" vertical="center" wrapText="1"/>
    </xf>
    <xf numFmtId="0" fontId="44" fillId="0" borderId="17" xfId="0" applyFont="1" applyBorder="1"/>
    <xf numFmtId="0" fontId="44" fillId="2" borderId="17" xfId="0" applyFont="1" applyFill="1" applyBorder="1" applyAlignment="1">
      <alignment horizontal="center" vertical="center" wrapText="1"/>
    </xf>
    <xf numFmtId="0" fontId="44" fillId="0" borderId="0" xfId="0" applyFont="1" applyAlignment="1">
      <alignment horizontal="center" vertical="center" wrapText="1"/>
    </xf>
    <xf numFmtId="0" fontId="44" fillId="2" borderId="17" xfId="0" applyFont="1" applyFill="1" applyBorder="1"/>
    <xf numFmtId="0" fontId="47" fillId="2" borderId="17" xfId="0" applyFont="1" applyFill="1" applyBorder="1"/>
    <xf numFmtId="0" fontId="48" fillId="0" borderId="0" xfId="0" applyFont="1" applyAlignment="1">
      <alignment vertical="top" wrapText="1"/>
    </xf>
    <xf numFmtId="0" fontId="44" fillId="0" borderId="0" xfId="0" applyFont="1" applyFill="1"/>
    <xf numFmtId="0" fontId="44" fillId="0" borderId="0" xfId="0" applyFont="1" applyFill="1" applyBorder="1"/>
    <xf numFmtId="0" fontId="44" fillId="0" borderId="0" xfId="0" applyFont="1" applyFill="1" applyAlignment="1">
      <alignment horizontal="right"/>
    </xf>
    <xf numFmtId="0" fontId="44" fillId="4" borderId="17" xfId="0" applyFont="1" applyFill="1" applyBorder="1" applyAlignment="1">
      <alignment horizontal="center"/>
    </xf>
    <xf numFmtId="0" fontId="49" fillId="2" borderId="0" xfId="0" applyFont="1" applyFill="1" applyBorder="1" applyAlignment="1">
      <alignment horizontal="left"/>
    </xf>
    <xf numFmtId="0" fontId="44" fillId="2" borderId="17" xfId="0" applyFont="1" applyFill="1" applyBorder="1" applyAlignment="1">
      <alignment horizontal="center" wrapText="1"/>
    </xf>
    <xf numFmtId="0" fontId="50" fillId="2" borderId="29" xfId="0" applyFont="1" applyFill="1" applyBorder="1" applyAlignment="1">
      <alignment horizontal="left" vertical="center" wrapText="1"/>
    </xf>
    <xf numFmtId="0" fontId="44" fillId="2" borderId="28" xfId="0" applyFont="1" applyFill="1" applyBorder="1" applyAlignment="1">
      <alignment horizontal="left" vertical="center" wrapText="1"/>
    </xf>
    <xf numFmtId="0" fontId="45" fillId="0" borderId="0" xfId="0" applyFont="1" applyAlignment="1"/>
    <xf numFmtId="0" fontId="50" fillId="2" borderId="29" xfId="0" applyFont="1" applyFill="1" applyBorder="1" applyAlignment="1">
      <alignment vertical="top" wrapText="1"/>
    </xf>
    <xf numFmtId="0" fontId="50" fillId="2" borderId="28" xfId="0" applyFont="1" applyFill="1" applyBorder="1" applyAlignment="1">
      <alignment vertical="top" wrapText="1"/>
    </xf>
    <xf numFmtId="0" fontId="50" fillId="2" borderId="30" xfId="0" applyFont="1" applyFill="1" applyBorder="1" applyAlignment="1">
      <alignment vertical="top" wrapText="1"/>
    </xf>
    <xf numFmtId="0" fontId="50" fillId="2" borderId="31" xfId="0" applyFont="1" applyFill="1" applyBorder="1" applyAlignment="1">
      <alignment vertical="top" wrapText="1"/>
    </xf>
    <xf numFmtId="0" fontId="51" fillId="2" borderId="0" xfId="0" applyFont="1" applyFill="1" applyBorder="1" applyAlignment="1">
      <alignment horizontal="left" vertical="center" wrapText="1"/>
    </xf>
    <xf numFmtId="0" fontId="44" fillId="2" borderId="29" xfId="0" applyFont="1" applyFill="1" applyBorder="1" applyAlignment="1">
      <alignment vertical="center" wrapText="1"/>
    </xf>
    <xf numFmtId="0" fontId="44" fillId="2" borderId="34" xfId="0" applyFont="1" applyFill="1" applyBorder="1" applyAlignment="1">
      <alignment vertical="center" wrapText="1"/>
    </xf>
    <xf numFmtId="0" fontId="44" fillId="2" borderId="28" xfId="0" applyFont="1" applyFill="1" applyBorder="1" applyAlignment="1">
      <alignment vertical="center" wrapText="1"/>
    </xf>
    <xf numFmtId="0" fontId="44" fillId="2" borderId="37" xfId="0" applyFont="1" applyFill="1" applyBorder="1" applyAlignment="1">
      <alignment horizontal="center" vertical="center" wrapText="1"/>
    </xf>
    <xf numFmtId="0" fontId="44" fillId="2" borderId="17" xfId="0" applyFont="1" applyFill="1" applyBorder="1" applyAlignment="1">
      <alignment vertical="center" wrapText="1"/>
    </xf>
    <xf numFmtId="0" fontId="44" fillId="2" borderId="0" xfId="0" applyFont="1" applyFill="1" applyBorder="1" applyAlignment="1">
      <alignment horizontal="center" vertical="center" wrapText="1"/>
    </xf>
    <xf numFmtId="0" fontId="44" fillId="2" borderId="35" xfId="0" applyFont="1" applyFill="1" applyBorder="1" applyAlignment="1">
      <alignment vertical="center" wrapText="1"/>
    </xf>
    <xf numFmtId="0" fontId="44" fillId="2" borderId="30" xfId="0" applyFont="1" applyFill="1" applyBorder="1" applyAlignment="1">
      <alignment vertical="center" wrapText="1"/>
    </xf>
    <xf numFmtId="0" fontId="44" fillId="2" borderId="36" xfId="0" applyFont="1" applyFill="1" applyBorder="1" applyAlignment="1">
      <alignment vertical="center" wrapText="1"/>
    </xf>
    <xf numFmtId="0" fontId="44" fillId="2" borderId="31" xfId="0" applyFont="1" applyFill="1" applyBorder="1" applyAlignment="1">
      <alignment vertical="center" wrapText="1"/>
    </xf>
    <xf numFmtId="0" fontId="56" fillId="2" borderId="0" xfId="0" applyFont="1" applyFill="1" applyBorder="1" applyAlignment="1">
      <alignment vertical="center" wrapText="1"/>
    </xf>
    <xf numFmtId="0" fontId="49" fillId="2" borderId="0" xfId="0" applyFont="1" applyFill="1" applyAlignment="1">
      <alignment horizontal="center"/>
    </xf>
    <xf numFmtId="0" fontId="57" fillId="2" borderId="0" xfId="0" applyFont="1" applyFill="1" applyBorder="1" applyAlignment="1">
      <alignment horizontal="center" vertical="top" wrapText="1"/>
    </xf>
    <xf numFmtId="0" fontId="44" fillId="2" borderId="0" xfId="0" applyFont="1" applyFill="1" applyBorder="1" applyAlignment="1">
      <alignment horizontal="center" vertical="top" wrapText="1"/>
    </xf>
    <xf numFmtId="0" fontId="44" fillId="2" borderId="17" xfId="0" applyFont="1" applyFill="1" applyBorder="1" applyAlignment="1">
      <alignment horizontal="center" vertical="top" wrapText="1"/>
    </xf>
    <xf numFmtId="0" fontId="57" fillId="2" borderId="0" xfId="0" applyFont="1" applyFill="1" applyBorder="1" applyAlignment="1">
      <alignment horizontal="center" vertical="center" wrapText="1"/>
    </xf>
    <xf numFmtId="0" fontId="44" fillId="2" borderId="0" xfId="0" applyFont="1" applyFill="1" applyBorder="1"/>
    <xf numFmtId="0" fontId="49" fillId="0" borderId="0" xfId="0" applyFont="1"/>
    <xf numFmtId="0" fontId="44" fillId="2" borderId="32" xfId="0" applyFont="1" applyFill="1" applyBorder="1"/>
    <xf numFmtId="0" fontId="44" fillId="2" borderId="33" xfId="0" applyFont="1" applyFill="1" applyBorder="1"/>
    <xf numFmtId="0" fontId="44" fillId="2" borderId="13" xfId="0" applyFont="1" applyFill="1" applyBorder="1"/>
    <xf numFmtId="0" fontId="56" fillId="2" borderId="13" xfId="0" applyFont="1" applyFill="1" applyBorder="1" applyAlignment="1"/>
    <xf numFmtId="0" fontId="67" fillId="3" borderId="18" xfId="0" applyFont="1" applyFill="1" applyBorder="1"/>
    <xf numFmtId="0" fontId="44" fillId="2" borderId="19" xfId="0" applyFont="1" applyFill="1" applyBorder="1"/>
    <xf numFmtId="0" fontId="54" fillId="2" borderId="1" xfId="0" applyFont="1" applyFill="1" applyBorder="1" applyAlignment="1">
      <alignment vertical="top" wrapText="1"/>
    </xf>
    <xf numFmtId="0" fontId="44" fillId="4" borderId="3" xfId="0" applyFont="1" applyFill="1" applyBorder="1"/>
    <xf numFmtId="0" fontId="65" fillId="2" borderId="11" xfId="0" applyFont="1" applyFill="1" applyBorder="1" applyAlignment="1">
      <alignment horizontal="center" vertical="center"/>
    </xf>
    <xf numFmtId="0" fontId="54" fillId="2" borderId="0" xfId="0" applyFont="1" applyFill="1" applyBorder="1" applyAlignment="1">
      <alignment horizontal="left" vertical="top" wrapText="1"/>
    </xf>
    <xf numFmtId="0" fontId="44" fillId="2" borderId="0" xfId="0" applyFont="1" applyFill="1" applyBorder="1" applyAlignment="1">
      <alignment vertical="top" wrapText="1"/>
    </xf>
    <xf numFmtId="0" fontId="54" fillId="2" borderId="0" xfId="0" applyFont="1" applyFill="1" applyBorder="1" applyAlignment="1">
      <alignment wrapText="1"/>
    </xf>
    <xf numFmtId="0" fontId="44" fillId="2" borderId="25" xfId="0" applyFont="1" applyFill="1" applyBorder="1"/>
    <xf numFmtId="0" fontId="44" fillId="2" borderId="7" xfId="0" applyFont="1" applyFill="1" applyBorder="1"/>
    <xf numFmtId="0" fontId="44" fillId="2" borderId="3" xfId="0" applyFont="1" applyFill="1" applyBorder="1"/>
    <xf numFmtId="0" fontId="44" fillId="2" borderId="4" xfId="0" applyFont="1" applyFill="1" applyBorder="1"/>
    <xf numFmtId="0" fontId="44" fillId="4" borderId="7" xfId="0" applyFont="1" applyFill="1" applyBorder="1"/>
    <xf numFmtId="0" fontId="44" fillId="3" borderId="10" xfId="0" applyFont="1" applyFill="1" applyBorder="1" applyAlignment="1"/>
    <xf numFmtId="0" fontId="44" fillId="3" borderId="5" xfId="0" applyFont="1" applyFill="1" applyBorder="1" applyAlignment="1"/>
    <xf numFmtId="0" fontId="44" fillId="3" borderId="38" xfId="0" applyFont="1" applyFill="1" applyBorder="1" applyAlignment="1"/>
    <xf numFmtId="0" fontId="44" fillId="2" borderId="20" xfId="0" applyFont="1" applyFill="1" applyBorder="1"/>
    <xf numFmtId="0" fontId="44" fillId="2" borderId="22" xfId="0" applyFont="1" applyFill="1" applyBorder="1"/>
    <xf numFmtId="0" fontId="52" fillId="2" borderId="26" xfId="0" applyFont="1" applyFill="1" applyBorder="1" applyAlignment="1">
      <alignment vertical="top"/>
    </xf>
    <xf numFmtId="0" fontId="54" fillId="2" borderId="22" xfId="0" applyFont="1" applyFill="1" applyBorder="1" applyAlignment="1">
      <alignment vertical="top"/>
    </xf>
    <xf numFmtId="0" fontId="54" fillId="2" borderId="23" xfId="0" applyFont="1" applyFill="1" applyBorder="1" applyAlignment="1">
      <alignment vertical="top"/>
    </xf>
    <xf numFmtId="0" fontId="44" fillId="2" borderId="22" xfId="0" applyFont="1" applyFill="1" applyBorder="1" applyAlignment="1">
      <alignment horizontal="center"/>
    </xf>
    <xf numFmtId="0" fontId="44" fillId="2" borderId="24" xfId="0" applyFont="1" applyFill="1" applyBorder="1" applyAlignment="1">
      <alignment horizontal="center"/>
    </xf>
    <xf numFmtId="0" fontId="67" fillId="4" borderId="18" xfId="0" applyFont="1" applyFill="1" applyBorder="1"/>
    <xf numFmtId="0" fontId="44" fillId="4" borderId="19" xfId="0" applyFont="1" applyFill="1" applyBorder="1"/>
    <xf numFmtId="0" fontId="65" fillId="2" borderId="21" xfId="0" applyFont="1" applyFill="1" applyBorder="1" applyAlignment="1">
      <alignment horizontal="center" vertical="center"/>
    </xf>
    <xf numFmtId="0" fontId="54" fillId="2" borderId="22" xfId="0" applyFont="1" applyFill="1" applyBorder="1" applyAlignment="1">
      <alignment horizontal="left" vertical="top"/>
    </xf>
    <xf numFmtId="0" fontId="54" fillId="2" borderId="23" xfId="0" applyFont="1" applyFill="1" applyBorder="1" applyAlignment="1">
      <alignment horizontal="left" vertical="top"/>
    </xf>
    <xf numFmtId="0" fontId="52" fillId="2" borderId="26" xfId="0" applyFont="1" applyFill="1" applyBorder="1" applyAlignment="1">
      <alignment horizontal="left" vertical="top"/>
    </xf>
    <xf numFmtId="0" fontId="44" fillId="2" borderId="0" xfId="0" applyFont="1" applyFill="1" applyAlignment="1">
      <alignment horizontal="left"/>
    </xf>
    <xf numFmtId="0" fontId="22" fillId="2" borderId="1" xfId="0" applyFont="1" applyFill="1" applyBorder="1"/>
    <xf numFmtId="0" fontId="22" fillId="2" borderId="0" xfId="0" applyFont="1" applyFill="1" applyBorder="1"/>
    <xf numFmtId="0" fontId="71" fillId="2" borderId="0" xfId="0" applyFont="1" applyFill="1" applyBorder="1"/>
    <xf numFmtId="0" fontId="79" fillId="2" borderId="0" xfId="0" applyFont="1" applyFill="1" applyBorder="1" applyAlignment="1"/>
    <xf numFmtId="0" fontId="22" fillId="2" borderId="5" xfId="0" applyFont="1" applyFill="1" applyBorder="1"/>
    <xf numFmtId="0" fontId="22" fillId="2" borderId="3" xfId="0" applyFont="1" applyFill="1" applyBorder="1"/>
    <xf numFmtId="0" fontId="26" fillId="2" borderId="1" xfId="0" applyFont="1" applyFill="1" applyBorder="1" applyAlignment="1">
      <alignment vertical="center"/>
    </xf>
    <xf numFmtId="0" fontId="18" fillId="0" borderId="0" xfId="0" applyFont="1" applyBorder="1" applyAlignment="1">
      <alignment horizontal="center" vertical="top"/>
    </xf>
    <xf numFmtId="0" fontId="0" fillId="0" borderId="0" xfId="0" applyBorder="1" applyAlignment="1">
      <alignment vertical="top" wrapText="1"/>
    </xf>
    <xf numFmtId="0" fontId="43" fillId="0" borderId="0" xfId="0" applyFont="1" applyBorder="1" applyAlignment="1">
      <alignment wrapText="1"/>
    </xf>
    <xf numFmtId="0" fontId="22" fillId="2" borderId="7" xfId="0" applyFont="1" applyFill="1" applyBorder="1" applyAlignment="1">
      <alignment horizontal="center" vertical="center"/>
    </xf>
    <xf numFmtId="0" fontId="22" fillId="0" borderId="3" xfId="0" applyFont="1" applyBorder="1"/>
    <xf numFmtId="0" fontId="22" fillId="2" borderId="0" xfId="0" applyFont="1" applyFill="1" applyBorder="1" applyAlignment="1">
      <alignment horizontal="center" vertical="center"/>
    </xf>
    <xf numFmtId="0" fontId="71" fillId="2" borderId="0" xfId="0" applyFont="1" applyFill="1" applyBorder="1" applyAlignment="1">
      <alignment horizontal="left" vertical="center" wrapText="1"/>
    </xf>
    <xf numFmtId="0" fontId="71" fillId="2" borderId="0" xfId="0" applyFont="1" applyFill="1" applyBorder="1" applyAlignment="1">
      <alignment vertical="center" wrapText="1"/>
    </xf>
    <xf numFmtId="0" fontId="71" fillId="2" borderId="0" xfId="0" applyFont="1" applyFill="1" applyBorder="1" applyAlignment="1">
      <alignment vertical="center"/>
    </xf>
    <xf numFmtId="0" fontId="70" fillId="2" borderId="0" xfId="0" applyFont="1" applyFill="1" applyBorder="1"/>
    <xf numFmtId="0" fontId="22" fillId="2" borderId="1" xfId="0" applyFont="1" applyFill="1" applyBorder="1" applyAlignment="1"/>
    <xf numFmtId="0" fontId="71" fillId="2" borderId="0" xfId="0" applyFont="1" applyFill="1" applyBorder="1" applyAlignment="1">
      <alignment vertical="top" wrapText="1"/>
    </xf>
    <xf numFmtId="0" fontId="78" fillId="2" borderId="0" xfId="0" applyFont="1" applyFill="1" applyBorder="1" applyAlignment="1">
      <alignment horizontal="center" vertical="top" wrapText="1"/>
    </xf>
    <xf numFmtId="0" fontId="3" fillId="2" borderId="0" xfId="0" applyFont="1" applyFill="1" applyBorder="1" applyAlignment="1">
      <alignment wrapText="1"/>
    </xf>
    <xf numFmtId="0" fontId="22" fillId="0" borderId="0" xfId="0" applyFont="1" applyBorder="1"/>
    <xf numFmtId="0" fontId="6" fillId="2" borderId="0" xfId="0" applyFont="1" applyFill="1" applyBorder="1"/>
    <xf numFmtId="0" fontId="0" fillId="2" borderId="7" xfId="0" applyFill="1" applyBorder="1" applyAlignment="1">
      <alignment horizontal="center" vertical="center"/>
    </xf>
    <xf numFmtId="0" fontId="1" fillId="2" borderId="0" xfId="0" applyFont="1" applyFill="1" applyBorder="1"/>
    <xf numFmtId="0" fontId="6" fillId="2" borderId="0" xfId="0" applyFont="1" applyFill="1" applyBorder="1" applyAlignment="1">
      <alignment horizontal="left" vertical="center" wrapText="1"/>
    </xf>
    <xf numFmtId="0" fontId="21" fillId="2" borderId="0" xfId="0" applyFont="1" applyFill="1" applyBorder="1"/>
    <xf numFmtId="0" fontId="68" fillId="2" borderId="0" xfId="0" applyFont="1" applyFill="1" applyBorder="1" applyAlignment="1">
      <alignment horizontal="left"/>
    </xf>
    <xf numFmtId="0" fontId="24" fillId="2" borderId="0" xfId="0" applyFont="1" applyFill="1" applyBorder="1" applyAlignment="1">
      <alignment vertical="top" wrapText="1"/>
    </xf>
    <xf numFmtId="0" fontId="24" fillId="2" borderId="0" xfId="0" applyFont="1" applyFill="1" applyBorder="1" applyAlignment="1">
      <alignment horizontal="center" vertical="top" wrapText="1"/>
    </xf>
    <xf numFmtId="0" fontId="88" fillId="2" borderId="0" xfId="0" applyFont="1" applyFill="1" applyBorder="1" applyAlignment="1">
      <alignment wrapText="1"/>
    </xf>
    <xf numFmtId="0" fontId="22" fillId="2" borderId="17" xfId="0" applyFont="1" applyFill="1" applyBorder="1"/>
    <xf numFmtId="0" fontId="23" fillId="2" borderId="0" xfId="0" applyFont="1" applyFill="1" applyBorder="1" applyAlignment="1">
      <alignment vertical="top" wrapText="1"/>
    </xf>
    <xf numFmtId="0" fontId="37" fillId="2" borderId="0" xfId="0" applyFont="1" applyFill="1" applyBorder="1"/>
    <xf numFmtId="0" fontId="35" fillId="2" borderId="0" xfId="0" applyFont="1" applyFill="1" applyBorder="1" applyAlignment="1">
      <alignment vertical="top" wrapText="1"/>
    </xf>
    <xf numFmtId="0" fontId="35" fillId="2" borderId="3" xfId="0" applyFont="1" applyFill="1" applyBorder="1" applyAlignment="1">
      <alignment vertical="top" wrapText="1"/>
    </xf>
    <xf numFmtId="0" fontId="23" fillId="2" borderId="0" xfId="0" applyFont="1" applyFill="1" applyBorder="1"/>
    <xf numFmtId="0" fontId="90" fillId="2" borderId="0" xfId="0" applyFont="1" applyFill="1" applyBorder="1" applyAlignment="1">
      <alignment horizontal="left" vertical="top" wrapText="1"/>
    </xf>
    <xf numFmtId="0" fontId="90" fillId="2" borderId="0" xfId="0" applyFont="1" applyFill="1" applyBorder="1" applyAlignment="1">
      <alignment vertical="top" wrapText="1"/>
    </xf>
    <xf numFmtId="0" fontId="37" fillId="2" borderId="0" xfId="0" applyFont="1" applyFill="1" applyBorder="1" applyAlignment="1"/>
    <xf numFmtId="0" fontId="22" fillId="2" borderId="5" xfId="0" applyFont="1" applyFill="1" applyBorder="1" applyAlignment="1"/>
    <xf numFmtId="0" fontId="18" fillId="2" borderId="1" xfId="0" applyFont="1" applyFill="1" applyBorder="1" applyAlignment="1">
      <alignment vertical="top"/>
    </xf>
    <xf numFmtId="0" fontId="22" fillId="3" borderId="7" xfId="0" applyFont="1" applyFill="1" applyBorder="1"/>
    <xf numFmtId="0" fontId="69" fillId="0" borderId="7" xfId="0" applyFont="1" applyFill="1" applyBorder="1" applyAlignment="1">
      <alignment horizontal="center" vertical="center"/>
    </xf>
    <xf numFmtId="0" fontId="22" fillId="2" borderId="0" xfId="0" applyFont="1" applyFill="1" applyBorder="1" applyAlignment="1">
      <alignment horizontal="left" wrapText="1" shrinkToFit="1"/>
    </xf>
    <xf numFmtId="0" fontId="22" fillId="2" borderId="0" xfId="0" applyFont="1" applyFill="1" applyBorder="1" applyAlignment="1">
      <alignment horizontal="left"/>
    </xf>
    <xf numFmtId="0" fontId="97" fillId="2" borderId="5" xfId="0" applyFont="1" applyFill="1" applyBorder="1" applyAlignment="1">
      <alignment horizontal="left" vertical="top" wrapText="1"/>
    </xf>
    <xf numFmtId="0" fontId="34" fillId="2" borderId="5" xfId="0" applyFont="1" applyFill="1" applyBorder="1" applyAlignment="1">
      <alignment vertical="top" wrapText="1"/>
    </xf>
    <xf numFmtId="0" fontId="0" fillId="2" borderId="0" xfId="0" applyFill="1" applyBorder="1" applyAlignment="1">
      <alignment horizontal="left"/>
    </xf>
    <xf numFmtId="0" fontId="21" fillId="2" borderId="0" xfId="0" applyFont="1" applyFill="1" applyBorder="1" applyAlignment="1">
      <alignment horizontal="center" vertical="top" wrapText="1"/>
    </xf>
    <xf numFmtId="0" fontId="21" fillId="2" borderId="3" xfId="0" applyFont="1" applyFill="1" applyBorder="1" applyAlignment="1">
      <alignment horizontal="center" vertical="top" wrapText="1"/>
    </xf>
    <xf numFmtId="0" fontId="29" fillId="2" borderId="0" xfId="0" applyFont="1" applyFill="1" applyBorder="1" applyAlignment="1">
      <alignment horizontal="center" vertical="top" wrapText="1"/>
    </xf>
    <xf numFmtId="0" fontId="29" fillId="2" borderId="3" xfId="0" applyFont="1" applyFill="1" applyBorder="1" applyAlignment="1">
      <alignment horizontal="center" vertical="top" wrapText="1"/>
    </xf>
    <xf numFmtId="0" fontId="29" fillId="2" borderId="5" xfId="0" applyFont="1" applyFill="1" applyBorder="1" applyAlignment="1">
      <alignment horizontal="center" vertical="top" wrapText="1"/>
    </xf>
    <xf numFmtId="0" fontId="29" fillId="2" borderId="6" xfId="0" applyFont="1" applyFill="1" applyBorder="1" applyAlignment="1">
      <alignment horizontal="center" vertical="top" wrapText="1"/>
    </xf>
    <xf numFmtId="0" fontId="23" fillId="2" borderId="0" xfId="0" applyFont="1" applyFill="1" applyBorder="1" applyAlignment="1">
      <alignment horizontal="justify" vertical="top" wrapText="1"/>
    </xf>
    <xf numFmtId="0" fontId="37" fillId="2" borderId="0" xfId="0" applyFont="1" applyFill="1" applyBorder="1" applyAlignment="1">
      <alignment horizontal="justify" vertical="top" wrapText="1"/>
    </xf>
    <xf numFmtId="0" fontId="0" fillId="3" borderId="40" xfId="0" applyFill="1" applyBorder="1" applyAlignment="1">
      <alignment horizontal="center"/>
    </xf>
    <xf numFmtId="0" fontId="0" fillId="3" borderId="41" xfId="0" applyFill="1" applyBorder="1" applyAlignment="1">
      <alignment horizontal="center"/>
    </xf>
    <xf numFmtId="0" fontId="81" fillId="2" borderId="9" xfId="0" applyFont="1" applyFill="1" applyBorder="1" applyAlignment="1">
      <alignment horizontal="left" vertical="center" wrapText="1"/>
    </xf>
    <xf numFmtId="0" fontId="81" fillId="2" borderId="1" xfId="0" applyFont="1" applyFill="1" applyBorder="1" applyAlignment="1">
      <alignment horizontal="left" vertical="center" wrapText="1"/>
    </xf>
    <xf numFmtId="0" fontId="83" fillId="2" borderId="9" xfId="0" applyFont="1" applyFill="1" applyBorder="1" applyAlignment="1">
      <alignment horizontal="center" vertical="top" wrapText="1"/>
    </xf>
    <xf numFmtId="0" fontId="83" fillId="2" borderId="1" xfId="0" applyFont="1" applyFill="1" applyBorder="1" applyAlignment="1">
      <alignment horizontal="center" vertical="top" wrapText="1"/>
    </xf>
    <xf numFmtId="0" fontId="0" fillId="2" borderId="44" xfId="0" applyFill="1" applyBorder="1" applyAlignment="1">
      <alignment horizontal="center"/>
    </xf>
    <xf numFmtId="0" fontId="0" fillId="2" borderId="45" xfId="0" applyFill="1" applyBorder="1" applyAlignment="1">
      <alignment horizontal="center"/>
    </xf>
    <xf numFmtId="0" fontId="0" fillId="3" borderId="46" xfId="0" applyFill="1" applyBorder="1" applyAlignment="1">
      <alignment horizontal="center"/>
    </xf>
    <xf numFmtId="0" fontId="84" fillId="2" borderId="4" xfId="0" applyFont="1" applyFill="1" applyBorder="1" applyAlignment="1">
      <alignment horizontal="center" vertical="top" wrapText="1"/>
    </xf>
    <xf numFmtId="0" fontId="38" fillId="2" borderId="0" xfId="0" applyFont="1" applyFill="1" applyBorder="1" applyAlignment="1">
      <alignment horizontal="center" vertical="top" wrapText="1"/>
    </xf>
    <xf numFmtId="0" fontId="21" fillId="2" borderId="4" xfId="0" applyFont="1" applyFill="1" applyBorder="1" applyAlignment="1">
      <alignment horizontal="center" vertical="top" wrapText="1"/>
    </xf>
    <xf numFmtId="0" fontId="0" fillId="2" borderId="10" xfId="0" applyFill="1" applyBorder="1" applyAlignment="1">
      <alignment horizontal="center"/>
    </xf>
    <xf numFmtId="0" fontId="0" fillId="2" borderId="5" xfId="0" applyFill="1" applyBorder="1" applyAlignment="1">
      <alignment horizontal="center"/>
    </xf>
    <xf numFmtId="0" fontId="41" fillId="2" borderId="5" xfId="0" applyFont="1" applyFill="1"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16" fillId="2" borderId="0" xfId="0" applyFont="1" applyFill="1" applyBorder="1" applyAlignment="1">
      <alignment horizontal="right"/>
    </xf>
    <xf numFmtId="0" fontId="83" fillId="0" borderId="1" xfId="0" applyFont="1" applyBorder="1" applyAlignment="1">
      <alignment horizontal="center" vertical="top" wrapText="1"/>
    </xf>
    <xf numFmtId="0" fontId="83" fillId="0" borderId="5" xfId="0" applyFont="1" applyBorder="1" applyAlignment="1">
      <alignment horizontal="center" vertical="top" wrapText="1"/>
    </xf>
    <xf numFmtId="0" fontId="0" fillId="2" borderId="8" xfId="0" applyFill="1" applyBorder="1" applyAlignment="1">
      <alignment horizontal="center"/>
    </xf>
    <xf numFmtId="0" fontId="41" fillId="2" borderId="0" xfId="0" applyFont="1" applyFill="1" applyBorder="1" applyAlignment="1">
      <alignment horizontal="center"/>
    </xf>
    <xf numFmtId="0" fontId="40" fillId="2" borderId="9" xfId="0" applyFont="1" applyFill="1" applyBorder="1" applyAlignment="1">
      <alignment horizontal="center"/>
    </xf>
    <xf numFmtId="0" fontId="40" fillId="2" borderId="1" xfId="0" applyFont="1" applyFill="1" applyBorder="1" applyAlignment="1">
      <alignment horizontal="center"/>
    </xf>
    <xf numFmtId="0" fontId="36" fillId="2" borderId="10" xfId="0" applyFont="1" applyFill="1" applyBorder="1" applyAlignment="1">
      <alignment horizontal="left"/>
    </xf>
    <xf numFmtId="0" fontId="36" fillId="2" borderId="5" xfId="0" applyFont="1" applyFill="1" applyBorder="1" applyAlignment="1">
      <alignment horizontal="left"/>
    </xf>
    <xf numFmtId="0" fontId="0" fillId="0" borderId="8" xfId="0" applyBorder="1" applyAlignment="1">
      <alignment horizontal="center"/>
    </xf>
    <xf numFmtId="0" fontId="4" fillId="2" borderId="5" xfId="0" applyFont="1" applyFill="1" applyBorder="1" applyAlignment="1">
      <alignment horizontal="center" vertical="top"/>
    </xf>
    <xf numFmtId="0" fontId="21" fillId="2" borderId="5" xfId="0" applyFont="1" applyFill="1" applyBorder="1" applyAlignment="1">
      <alignment horizontal="center" vertical="center" wrapText="1"/>
    </xf>
    <xf numFmtId="0" fontId="42" fillId="2" borderId="10" xfId="0" applyFont="1" applyFill="1" applyBorder="1" applyAlignment="1">
      <alignment horizontal="center" vertical="center" wrapText="1"/>
    </xf>
    <xf numFmtId="0" fontId="42" fillId="2" borderId="5" xfId="0" applyFont="1" applyFill="1" applyBorder="1" applyAlignment="1">
      <alignment horizontal="center" vertical="center" wrapText="1"/>
    </xf>
    <xf numFmtId="0" fontId="42" fillId="2" borderId="6" xfId="0" applyFont="1" applyFill="1" applyBorder="1" applyAlignment="1">
      <alignment horizontal="center" vertical="center" wrapText="1"/>
    </xf>
    <xf numFmtId="0" fontId="39" fillId="2" borderId="10" xfId="0" applyFont="1" applyFill="1" applyBorder="1" applyAlignment="1">
      <alignment horizontal="center" vertical="center" wrapText="1"/>
    </xf>
    <xf numFmtId="0" fontId="39" fillId="2" borderId="5" xfId="0" applyFont="1" applyFill="1" applyBorder="1" applyAlignment="1">
      <alignment horizontal="center" vertical="center" wrapText="1"/>
    </xf>
    <xf numFmtId="0" fontId="21" fillId="2" borderId="1" xfId="0" applyFont="1" applyFill="1" applyBorder="1" applyAlignment="1">
      <alignment horizontal="center" vertical="top" wrapText="1"/>
    </xf>
    <xf numFmtId="0" fontId="0" fillId="2" borderId="1" xfId="0" applyFill="1" applyBorder="1" applyAlignment="1">
      <alignment horizontal="center" vertical="top" wrapText="1"/>
    </xf>
    <xf numFmtId="0" fontId="6" fillId="2" borderId="9"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2" xfId="0" applyFont="1" applyFill="1" applyBorder="1" applyAlignment="1">
      <alignment horizontal="left" vertical="top" wrapText="1"/>
    </xf>
    <xf numFmtId="0" fontId="18" fillId="0" borderId="47" xfId="0" applyFont="1" applyBorder="1" applyAlignment="1">
      <alignment horizontal="center" vertical="top"/>
    </xf>
    <xf numFmtId="0" fontId="18" fillId="0" borderId="14" xfId="0" applyFont="1" applyBorder="1" applyAlignment="1">
      <alignment horizontal="center" vertical="top"/>
    </xf>
    <xf numFmtId="0" fontId="18" fillId="0" borderId="48" xfId="0" applyFont="1" applyBorder="1" applyAlignment="1">
      <alignment horizontal="center" vertical="top"/>
    </xf>
    <xf numFmtId="0" fontId="39" fillId="2" borderId="15" xfId="0" applyFont="1" applyFill="1" applyBorder="1" applyAlignment="1">
      <alignment horizontal="center" vertical="top"/>
    </xf>
    <xf numFmtId="0" fontId="39" fillId="2" borderId="1" xfId="0" applyFont="1" applyFill="1" applyBorder="1" applyAlignment="1">
      <alignment horizontal="center" vertical="top"/>
    </xf>
    <xf numFmtId="0" fontId="21" fillId="2" borderId="15" xfId="0" applyFont="1" applyFill="1" applyBorder="1" applyAlignment="1">
      <alignment horizontal="left" vertical="top"/>
    </xf>
    <xf numFmtId="0" fontId="21" fillId="2" borderId="1" xfId="0" applyFont="1" applyFill="1" applyBorder="1" applyAlignment="1">
      <alignment horizontal="left" vertical="top"/>
    </xf>
    <xf numFmtId="0" fontId="39" fillId="2" borderId="0" xfId="0" applyFont="1" applyFill="1" applyBorder="1" applyAlignment="1">
      <alignment horizontal="center" vertical="top"/>
    </xf>
    <xf numFmtId="0" fontId="0" fillId="0" borderId="0" xfId="0" applyBorder="1" applyAlignment="1">
      <alignment horizontal="center"/>
    </xf>
    <xf numFmtId="0" fontId="0" fillId="0" borderId="5" xfId="0" applyBorder="1" applyAlignment="1">
      <alignment horizontal="center"/>
    </xf>
    <xf numFmtId="0" fontId="0" fillId="2" borderId="49" xfId="0" applyFill="1" applyBorder="1" applyAlignment="1">
      <alignment horizontal="center"/>
    </xf>
    <xf numFmtId="0" fontId="80" fillId="0" borderId="42" xfId="0" applyFont="1" applyBorder="1" applyAlignment="1">
      <alignment horizontal="center" vertical="top" wrapText="1"/>
    </xf>
    <xf numFmtId="0" fontId="6" fillId="0" borderId="43" xfId="0" applyFont="1" applyBorder="1" applyAlignment="1">
      <alignment horizontal="center" vertical="top"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6" xfId="0" applyFont="1" applyBorder="1" applyAlignment="1">
      <alignment horizontal="center" vertical="top" wrapText="1"/>
    </xf>
    <xf numFmtId="0" fontId="6" fillId="0" borderId="22" xfId="0" applyFont="1" applyBorder="1" applyAlignment="1">
      <alignment horizontal="center" vertical="top" wrapText="1"/>
    </xf>
    <xf numFmtId="0" fontId="21" fillId="2" borderId="21" xfId="0" applyFont="1" applyFill="1" applyBorder="1" applyAlignment="1">
      <alignment horizontal="left" vertical="top"/>
    </xf>
    <xf numFmtId="0" fontId="21" fillId="2" borderId="5" xfId="0" applyFont="1" applyFill="1" applyBorder="1" applyAlignment="1">
      <alignment horizontal="left" vertical="top"/>
    </xf>
    <xf numFmtId="0" fontId="0" fillId="2" borderId="21" xfId="0" applyFill="1" applyBorder="1" applyAlignment="1">
      <alignment horizontal="center"/>
    </xf>
    <xf numFmtId="0" fontId="5" fillId="2" borderId="0" xfId="0" applyFont="1" applyFill="1" applyBorder="1" applyAlignment="1">
      <alignment horizontal="center" vertical="top"/>
    </xf>
    <xf numFmtId="0" fontId="21" fillId="2" borderId="1" xfId="0" applyFont="1" applyFill="1" applyBorder="1" applyAlignment="1">
      <alignment horizontal="center" vertical="top"/>
    </xf>
    <xf numFmtId="0" fontId="11" fillId="2" borderId="22" xfId="0" applyFont="1" applyFill="1" applyBorder="1" applyAlignment="1">
      <alignment horizontal="right" vertical="distributed" wrapText="1"/>
    </xf>
    <xf numFmtId="0" fontId="80" fillId="2" borderId="52" xfId="0" applyFont="1" applyFill="1" applyBorder="1" applyAlignment="1">
      <alignment horizontal="center" vertical="justify" wrapText="1"/>
    </xf>
    <xf numFmtId="0" fontId="81" fillId="0" borderId="52" xfId="0" applyFont="1" applyBorder="1"/>
    <xf numFmtId="0" fontId="81" fillId="0" borderId="53" xfId="0" applyFont="1" applyBorder="1"/>
    <xf numFmtId="0" fontId="26" fillId="2" borderId="22" xfId="0" applyFont="1" applyFill="1" applyBorder="1" applyAlignment="1">
      <alignment horizontal="center" vertical="center" wrapText="1"/>
    </xf>
    <xf numFmtId="0" fontId="81" fillId="2" borderId="22" xfId="0" applyFont="1" applyFill="1" applyBorder="1" applyAlignment="1">
      <alignment horizontal="center" vertical="center" wrapText="1"/>
    </xf>
    <xf numFmtId="0" fontId="81" fillId="2" borderId="24" xfId="0" applyFont="1" applyFill="1" applyBorder="1" applyAlignment="1">
      <alignment horizontal="center" vertical="center" wrapText="1"/>
    </xf>
    <xf numFmtId="0" fontId="2" fillId="2" borderId="54" xfId="0" applyFont="1" applyFill="1" applyBorder="1" applyAlignment="1">
      <alignment horizontal="left" vertical="top" wrapText="1"/>
    </xf>
    <xf numFmtId="0" fontId="0" fillId="0" borderId="13" xfId="0" applyBorder="1" applyAlignment="1">
      <alignment vertical="top" wrapText="1"/>
    </xf>
    <xf numFmtId="0" fontId="0" fillId="0" borderId="55" xfId="0" applyBorder="1" applyAlignment="1">
      <alignment vertical="top" wrapText="1"/>
    </xf>
    <xf numFmtId="0" fontId="21" fillId="0" borderId="0" xfId="0" applyFont="1" applyBorder="1" applyAlignment="1">
      <alignment horizontal="left"/>
    </xf>
    <xf numFmtId="0" fontId="21" fillId="0" borderId="0" xfId="0" applyFont="1" applyBorder="1" applyAlignment="1">
      <alignment horizontal="left" wrapText="1"/>
    </xf>
    <xf numFmtId="0" fontId="0" fillId="0" borderId="56" xfId="0" applyBorder="1" applyAlignment="1">
      <alignment horizontal="center" wrapText="1"/>
    </xf>
    <xf numFmtId="0" fontId="0" fillId="0" borderId="43" xfId="0" applyBorder="1" applyAlignment="1">
      <alignment horizontal="center" wrapText="1"/>
    </xf>
    <xf numFmtId="0" fontId="0" fillId="0" borderId="20" xfId="0" applyBorder="1" applyAlignment="1">
      <alignment horizontal="center" wrapText="1"/>
    </xf>
    <xf numFmtId="0" fontId="0" fillId="0" borderId="22" xfId="0" applyBorder="1" applyAlignment="1">
      <alignment horizontal="center" wrapText="1"/>
    </xf>
    <xf numFmtId="0" fontId="12" fillId="0" borderId="54" xfId="0" applyFont="1" applyBorder="1" applyAlignment="1">
      <alignment horizontal="center" vertical="top" wrapText="1"/>
    </xf>
    <xf numFmtId="0" fontId="12" fillId="0" borderId="13" xfId="0" applyFont="1" applyBorder="1" applyAlignment="1">
      <alignment horizontal="center" vertical="top" wrapText="1"/>
    </xf>
    <xf numFmtId="0" fontId="12" fillId="0" borderId="55" xfId="0" applyFont="1" applyBorder="1" applyAlignment="1">
      <alignment horizontal="center" vertical="top" wrapText="1"/>
    </xf>
    <xf numFmtId="0" fontId="72" fillId="2" borderId="43" xfId="0" applyFont="1" applyFill="1" applyBorder="1" applyAlignment="1">
      <alignment horizontal="justify" vertical="top" wrapText="1"/>
    </xf>
    <xf numFmtId="0" fontId="72" fillId="2" borderId="0" xfId="0" applyFont="1" applyFill="1" applyBorder="1" applyAlignment="1">
      <alignment horizontal="left" vertical="top" wrapText="1"/>
    </xf>
    <xf numFmtId="0" fontId="77" fillId="2" borderId="0" xfId="0" applyFont="1" applyFill="1" applyBorder="1" applyAlignment="1">
      <alignment horizontal="left" vertical="top"/>
    </xf>
    <xf numFmtId="0" fontId="7" fillId="0" borderId="42" xfId="0" applyFont="1" applyBorder="1" applyAlignment="1">
      <alignment horizontal="left" vertical="top" wrapText="1"/>
    </xf>
    <xf numFmtId="0" fontId="7" fillId="0" borderId="43"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Border="1" applyAlignment="1">
      <alignment horizontal="left" vertical="top" wrapText="1"/>
    </xf>
    <xf numFmtId="0" fontId="7" fillId="0" borderId="26" xfId="0" applyFont="1" applyBorder="1" applyAlignment="1">
      <alignment horizontal="left" vertical="top" wrapText="1"/>
    </xf>
    <xf numFmtId="0" fontId="7" fillId="0" borderId="22" xfId="0" applyFont="1" applyBorder="1" applyAlignment="1">
      <alignment horizontal="left" vertical="top" wrapText="1"/>
    </xf>
    <xf numFmtId="0" fontId="83" fillId="0" borderId="50" xfId="0" applyFont="1" applyBorder="1" applyAlignment="1">
      <alignment horizontal="left"/>
    </xf>
    <xf numFmtId="0" fontId="83" fillId="0" borderId="51" xfId="0" applyFont="1" applyBorder="1" applyAlignment="1">
      <alignment horizontal="left"/>
    </xf>
    <xf numFmtId="0" fontId="0" fillId="0" borderId="1" xfId="0" applyBorder="1" applyAlignment="1">
      <alignment horizontal="center" vertical="top" wrapText="1"/>
    </xf>
    <xf numFmtId="0" fontId="72" fillId="2" borderId="1" xfId="0" applyFont="1" applyFill="1" applyBorder="1" applyAlignment="1">
      <alignment horizontal="center"/>
    </xf>
    <xf numFmtId="0" fontId="22" fillId="2" borderId="0" xfId="0" applyFont="1" applyFill="1" applyBorder="1" applyAlignment="1">
      <alignment horizontal="center" vertical="top" wrapText="1"/>
    </xf>
    <xf numFmtId="0" fontId="22" fillId="2" borderId="5" xfId="0" applyFont="1" applyFill="1" applyBorder="1" applyAlignment="1">
      <alignment horizontal="center" vertical="top" wrapText="1"/>
    </xf>
    <xf numFmtId="0" fontId="6" fillId="0" borderId="0" xfId="0" applyFont="1" applyFill="1" applyBorder="1" applyAlignment="1">
      <alignment horizontal="left" vertical="top" wrapText="1"/>
    </xf>
    <xf numFmtId="0" fontId="96" fillId="2" borderId="60" xfId="0" applyFont="1" applyFill="1" applyBorder="1" applyAlignment="1">
      <alignment horizontal="center" vertical="center" wrapText="1"/>
    </xf>
    <xf numFmtId="0" fontId="96" fillId="2" borderId="61" xfId="0" applyFont="1" applyFill="1" applyBorder="1" applyAlignment="1">
      <alignment horizontal="center" vertical="center" wrapText="1"/>
    </xf>
    <xf numFmtId="0" fontId="22" fillId="2" borderId="60" xfId="0" applyFont="1" applyFill="1" applyBorder="1" applyAlignment="1">
      <alignment horizontal="center" vertical="center" wrapText="1" shrinkToFit="1"/>
    </xf>
    <xf numFmtId="0" fontId="22" fillId="2" borderId="64" xfId="0" applyFont="1" applyFill="1" applyBorder="1" applyAlignment="1">
      <alignment horizontal="center" vertical="center" wrapText="1" shrinkToFit="1"/>
    </xf>
    <xf numFmtId="0" fontId="22" fillId="2" borderId="61" xfId="0" applyFont="1" applyFill="1" applyBorder="1" applyAlignment="1">
      <alignment horizontal="center" vertical="center" wrapText="1" shrinkToFit="1"/>
    </xf>
    <xf numFmtId="0" fontId="22" fillId="3" borderId="44" xfId="0" applyFont="1" applyFill="1" applyBorder="1" applyAlignment="1">
      <alignment horizontal="center"/>
    </xf>
    <xf numFmtId="0" fontId="22" fillId="3" borderId="45" xfId="0" applyFont="1" applyFill="1" applyBorder="1" applyAlignment="1">
      <alignment horizontal="center"/>
    </xf>
    <xf numFmtId="0" fontId="96" fillId="2" borderId="71" xfId="0" applyFont="1" applyFill="1" applyBorder="1" applyAlignment="1">
      <alignment horizontal="center" vertical="center" wrapText="1"/>
    </xf>
    <xf numFmtId="0" fontId="96" fillId="2" borderId="72" xfId="0" applyFont="1" applyFill="1" applyBorder="1" applyAlignment="1">
      <alignment horizontal="center" vertical="center" wrapText="1"/>
    </xf>
    <xf numFmtId="0" fontId="41" fillId="2" borderId="70" xfId="0" applyFont="1" applyFill="1" applyBorder="1" applyAlignment="1">
      <alignment horizontal="center"/>
    </xf>
    <xf numFmtId="0" fontId="22" fillId="3" borderId="40" xfId="0" applyFont="1" applyFill="1" applyBorder="1" applyAlignment="1">
      <alignment horizontal="center"/>
    </xf>
    <xf numFmtId="0" fontId="22" fillId="3" borderId="41" xfId="0" applyFont="1" applyFill="1" applyBorder="1" applyAlignment="1">
      <alignment horizontal="center"/>
    </xf>
    <xf numFmtId="49" fontId="72" fillId="2" borderId="0" xfId="0" applyNumberFormat="1" applyFont="1" applyFill="1" applyBorder="1" applyAlignment="1">
      <alignment horizontal="left" vertical="top" wrapText="1"/>
    </xf>
    <xf numFmtId="0" fontId="22" fillId="2" borderId="9"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35" fillId="2" borderId="0" xfId="0" applyFont="1" applyFill="1" applyBorder="1" applyAlignment="1">
      <alignment horizontal="center" vertical="top" wrapText="1"/>
    </xf>
    <xf numFmtId="0" fontId="35" fillId="2" borderId="3" xfId="0" applyFont="1" applyFill="1" applyBorder="1" applyAlignment="1">
      <alignment horizontal="center" vertical="top" wrapText="1"/>
    </xf>
    <xf numFmtId="49" fontId="37" fillId="2" borderId="0" xfId="0" applyNumberFormat="1" applyFont="1" applyFill="1" applyBorder="1" applyAlignment="1">
      <alignment horizontal="left" vertical="center" wrapText="1"/>
    </xf>
    <xf numFmtId="0" fontId="71" fillId="2" borderId="0" xfId="0" applyFont="1" applyFill="1" applyBorder="1" applyAlignment="1">
      <alignment horizontal="center" vertical="top"/>
    </xf>
    <xf numFmtId="0" fontId="71" fillId="2" borderId="5" xfId="0" applyFont="1" applyFill="1" applyBorder="1" applyAlignment="1">
      <alignment horizontal="center" vertical="top"/>
    </xf>
    <xf numFmtId="0" fontId="68" fillId="2" borderId="0" xfId="0" applyFont="1" applyFill="1" applyBorder="1" applyAlignment="1">
      <alignment horizontal="left"/>
    </xf>
    <xf numFmtId="0" fontId="37" fillId="2" borderId="1" xfId="0" applyFont="1" applyFill="1" applyBorder="1" applyAlignment="1">
      <alignment vertical="center" wrapText="1"/>
    </xf>
    <xf numFmtId="0" fontId="37" fillId="2" borderId="0" xfId="0" applyFont="1" applyFill="1" applyBorder="1" applyAlignment="1">
      <alignment vertical="center" wrapText="1"/>
    </xf>
    <xf numFmtId="0" fontId="37" fillId="2" borderId="1" xfId="0" applyFont="1" applyFill="1" applyBorder="1" applyAlignment="1">
      <alignment horizontal="center" vertical="top" wrapText="1"/>
    </xf>
    <xf numFmtId="0" fontId="89" fillId="2" borderId="0" xfId="0" applyFont="1" applyFill="1" applyBorder="1" applyAlignment="1">
      <alignment horizontal="left" vertical="top" wrapText="1"/>
    </xf>
    <xf numFmtId="0" fontId="90" fillId="2" borderId="0" xfId="0" applyFont="1" applyFill="1" applyBorder="1" applyAlignment="1">
      <alignment horizontal="left" vertical="top" wrapText="1"/>
    </xf>
    <xf numFmtId="0" fontId="37" fillId="2" borderId="0" xfId="0" applyFont="1" applyFill="1" applyBorder="1" applyAlignment="1">
      <alignment horizontal="left"/>
    </xf>
    <xf numFmtId="0" fontId="41" fillId="2" borderId="36" xfId="0" applyFont="1" applyFill="1" applyBorder="1" applyAlignment="1">
      <alignment horizontal="center" vertical="center"/>
    </xf>
    <xf numFmtId="0" fontId="91" fillId="2" borderId="0" xfId="0" applyFont="1" applyFill="1" applyBorder="1" applyAlignment="1">
      <alignment horizontal="left" vertical="justify" wrapText="1"/>
    </xf>
    <xf numFmtId="0" fontId="91" fillId="2" borderId="5" xfId="0" applyFont="1" applyFill="1" applyBorder="1" applyAlignment="1">
      <alignment horizontal="left" vertical="justify" wrapText="1"/>
    </xf>
    <xf numFmtId="0" fontId="22" fillId="2" borderId="60" xfId="0" applyFont="1" applyFill="1" applyBorder="1" applyAlignment="1">
      <alignment horizontal="center"/>
    </xf>
    <xf numFmtId="0" fontId="22" fillId="2" borderId="64" xfId="0" applyFont="1" applyFill="1" applyBorder="1" applyAlignment="1">
      <alignment horizontal="center"/>
    </xf>
    <xf numFmtId="0" fontId="22" fillId="2" borderId="61" xfId="0" applyFont="1" applyFill="1" applyBorder="1" applyAlignment="1">
      <alignment horizontal="center"/>
    </xf>
    <xf numFmtId="0" fontId="71" fillId="2" borderId="0" xfId="0" applyFont="1" applyFill="1" applyBorder="1" applyAlignment="1">
      <alignment horizontal="left" vertical="top" wrapText="1"/>
    </xf>
    <xf numFmtId="0" fontId="71" fillId="2" borderId="0" xfId="0" applyFont="1" applyFill="1" applyBorder="1" applyAlignment="1">
      <alignment vertical="center"/>
    </xf>
    <xf numFmtId="44" fontId="87" fillId="2" borderId="60" xfId="1" applyFont="1" applyFill="1" applyBorder="1" applyAlignment="1">
      <alignment horizontal="center"/>
    </xf>
    <xf numFmtId="44" fontId="87" fillId="2" borderId="64" xfId="1" applyFont="1" applyFill="1" applyBorder="1" applyAlignment="1">
      <alignment horizontal="center"/>
    </xf>
    <xf numFmtId="44" fontId="87" fillId="2" borderId="61" xfId="1" applyFont="1" applyFill="1" applyBorder="1" applyAlignment="1">
      <alignment horizontal="center"/>
    </xf>
    <xf numFmtId="0" fontId="41" fillId="2" borderId="5" xfId="0" applyFont="1" applyFill="1" applyBorder="1" applyAlignment="1">
      <alignment horizontal="center" vertical="center"/>
    </xf>
    <xf numFmtId="0" fontId="37" fillId="0" borderId="34" xfId="0" applyFont="1" applyBorder="1" applyAlignment="1">
      <alignment horizontal="left"/>
    </xf>
    <xf numFmtId="0" fontId="21" fillId="2" borderId="0" xfId="0" applyFont="1" applyFill="1" applyBorder="1" applyAlignment="1">
      <alignment horizontal="right" vertical="top" wrapText="1"/>
    </xf>
    <xf numFmtId="0" fontId="3" fillId="2" borderId="0" xfId="0" applyFont="1" applyFill="1" applyBorder="1" applyAlignment="1">
      <alignment horizontal="right" vertical="top" wrapText="1"/>
    </xf>
    <xf numFmtId="0" fontId="37" fillId="2" borderId="0" xfId="0" applyFont="1" applyFill="1" applyBorder="1" applyAlignment="1"/>
    <xf numFmtId="0" fontId="37" fillId="0" borderId="0" xfId="0" applyFont="1" applyBorder="1" applyAlignment="1">
      <alignment horizontal="left"/>
    </xf>
    <xf numFmtId="0" fontId="79" fillId="2" borderId="0" xfId="0" applyFont="1" applyFill="1" applyBorder="1" applyAlignment="1">
      <alignment horizontal="right" vertical="top" wrapText="1"/>
    </xf>
    <xf numFmtId="0" fontId="71" fillId="0" borderId="0" xfId="0" applyFont="1" applyBorder="1" applyAlignment="1">
      <alignment horizontal="right"/>
    </xf>
    <xf numFmtId="44" fontId="68" fillId="2" borderId="60" xfId="1" applyFont="1" applyFill="1" applyBorder="1" applyAlignment="1">
      <alignment horizontal="center"/>
    </xf>
    <xf numFmtId="44" fontId="68" fillId="2" borderId="64" xfId="1" applyFont="1" applyFill="1" applyBorder="1" applyAlignment="1">
      <alignment horizontal="center"/>
    </xf>
    <xf numFmtId="44" fontId="68" fillId="2" borderId="61" xfId="1" applyFont="1" applyFill="1" applyBorder="1" applyAlignment="1">
      <alignment horizontal="center"/>
    </xf>
    <xf numFmtId="0" fontId="37" fillId="0" borderId="64" xfId="0" applyFont="1" applyBorder="1" applyAlignment="1">
      <alignment horizontal="left"/>
    </xf>
    <xf numFmtId="0" fontId="37" fillId="2" borderId="1" xfId="0" applyFont="1" applyFill="1" applyBorder="1" applyAlignment="1">
      <alignment horizontal="center"/>
    </xf>
    <xf numFmtId="0" fontId="68" fillId="2" borderId="1" xfId="0" applyFont="1" applyFill="1" applyBorder="1" applyAlignment="1">
      <alignment horizontal="left" wrapText="1"/>
    </xf>
    <xf numFmtId="0" fontId="37" fillId="2" borderId="0" xfId="0" applyFont="1" applyFill="1" applyBorder="1" applyAlignment="1">
      <alignment horizontal="left" vertical="top" wrapText="1"/>
    </xf>
    <xf numFmtId="0" fontId="22" fillId="2" borderId="1" xfId="0" applyFont="1" applyFill="1" applyBorder="1" applyAlignment="1">
      <alignment horizontal="center" vertical="top"/>
    </xf>
    <xf numFmtId="0" fontId="22" fillId="2" borderId="0" xfId="0" applyFont="1" applyFill="1" applyBorder="1" applyAlignment="1">
      <alignment horizontal="center" vertical="top"/>
    </xf>
    <xf numFmtId="0" fontId="22" fillId="2" borderId="5" xfId="0" applyFont="1" applyFill="1" applyBorder="1" applyAlignment="1">
      <alignment horizontal="center" vertical="top"/>
    </xf>
    <xf numFmtId="0" fontId="68" fillId="2" borderId="1" xfId="0" applyFont="1" applyFill="1" applyBorder="1" applyAlignment="1">
      <alignment horizontal="left" vertical="top" wrapText="1"/>
    </xf>
    <xf numFmtId="0" fontId="71" fillId="2" borderId="0" xfId="0" applyFont="1" applyFill="1" applyBorder="1" applyAlignment="1">
      <alignment horizontal="center" vertical="center"/>
    </xf>
    <xf numFmtId="0" fontId="71" fillId="2" borderId="60" xfId="0" applyFont="1" applyFill="1" applyBorder="1" applyAlignment="1">
      <alignment horizontal="center"/>
    </xf>
    <xf numFmtId="0" fontId="71" fillId="2" borderId="64" xfId="0" applyFont="1" applyFill="1" applyBorder="1" applyAlignment="1">
      <alignment horizontal="center"/>
    </xf>
    <xf numFmtId="0" fontId="71" fillId="2" borderId="61" xfId="0" applyFont="1" applyFill="1" applyBorder="1" applyAlignment="1">
      <alignment horizontal="center"/>
    </xf>
    <xf numFmtId="0" fontId="26" fillId="2" borderId="60" xfId="0" applyFont="1" applyFill="1" applyBorder="1" applyAlignment="1">
      <alignment horizontal="left"/>
    </xf>
    <xf numFmtId="0" fontId="26" fillId="2" borderId="64" xfId="0" applyFont="1" applyFill="1" applyBorder="1" applyAlignment="1">
      <alignment horizontal="left"/>
    </xf>
    <xf numFmtId="0" fontId="26" fillId="2" borderId="61" xfId="0" applyFont="1" applyFill="1" applyBorder="1" applyAlignment="1">
      <alignment horizontal="left"/>
    </xf>
    <xf numFmtId="0" fontId="22" fillId="2" borderId="5" xfId="0" applyFont="1" applyFill="1" applyBorder="1" applyAlignment="1">
      <alignment horizontal="center" vertical="center"/>
    </xf>
    <xf numFmtId="0" fontId="41" fillId="2" borderId="5" xfId="0" applyFont="1" applyFill="1" applyBorder="1" applyAlignment="1">
      <alignment horizontal="center" vertical="top"/>
    </xf>
    <xf numFmtId="44" fontId="15" fillId="2" borderId="5" xfId="1" applyFont="1" applyFill="1" applyBorder="1" applyAlignment="1">
      <alignment horizontal="center"/>
    </xf>
    <xf numFmtId="0" fontId="27" fillId="0" borderId="47" xfId="0" applyFont="1" applyBorder="1" applyAlignment="1">
      <alignment horizontal="center" vertical="top"/>
    </xf>
    <xf numFmtId="0" fontId="0" fillId="0" borderId="14" xfId="0" applyBorder="1" applyAlignment="1">
      <alignment horizontal="center" vertical="top"/>
    </xf>
    <xf numFmtId="0" fontId="0" fillId="0" borderId="48" xfId="0" applyBorder="1" applyAlignment="1">
      <alignment horizontal="center" vertical="top"/>
    </xf>
    <xf numFmtId="0" fontId="27" fillId="2" borderId="57" xfId="0" applyFont="1" applyFill="1" applyBorder="1" applyAlignment="1">
      <alignment horizontal="center" vertical="top" wrapText="1"/>
    </xf>
    <xf numFmtId="0" fontId="27" fillId="2" borderId="58" xfId="0" applyFont="1" applyFill="1" applyBorder="1" applyAlignment="1">
      <alignment horizontal="center" vertical="top" wrapText="1"/>
    </xf>
    <xf numFmtId="0" fontId="27" fillId="2" borderId="59" xfId="0" applyFont="1" applyFill="1" applyBorder="1" applyAlignment="1">
      <alignment horizontal="center" vertical="top" wrapText="1"/>
    </xf>
    <xf numFmtId="0" fontId="18" fillId="2" borderId="47" xfId="0" applyFont="1" applyFill="1" applyBorder="1" applyAlignment="1">
      <alignment horizontal="center" vertical="top"/>
    </xf>
    <xf numFmtId="0" fontId="18" fillId="2" borderId="14" xfId="0" applyFont="1" applyFill="1" applyBorder="1" applyAlignment="1">
      <alignment horizontal="center" vertical="top"/>
    </xf>
    <xf numFmtId="0" fontId="18" fillId="2" borderId="48" xfId="0" applyFont="1" applyFill="1" applyBorder="1" applyAlignment="1">
      <alignment horizontal="center" vertical="top"/>
    </xf>
    <xf numFmtId="0" fontId="18" fillId="2" borderId="11" xfId="0" applyFont="1" applyFill="1" applyBorder="1" applyAlignment="1">
      <alignment horizontal="center" vertical="top"/>
    </xf>
    <xf numFmtId="0" fontId="44" fillId="2" borderId="29" xfId="0" applyFont="1" applyFill="1" applyBorder="1" applyAlignment="1">
      <alignment horizontal="center"/>
    </xf>
    <xf numFmtId="0" fontId="44" fillId="2" borderId="28" xfId="0" applyFont="1" applyFill="1" applyBorder="1" applyAlignment="1">
      <alignment horizontal="center"/>
    </xf>
    <xf numFmtId="0" fontId="44" fillId="2" borderId="30" xfId="0" applyFont="1" applyFill="1" applyBorder="1" applyAlignment="1">
      <alignment horizontal="center"/>
    </xf>
    <xf numFmtId="0" fontId="44" fillId="2" borderId="31" xfId="0" applyFont="1" applyFill="1" applyBorder="1" applyAlignment="1">
      <alignment horizontal="center"/>
    </xf>
    <xf numFmtId="0" fontId="44" fillId="2" borderId="60" xfId="0" applyFont="1" applyFill="1" applyBorder="1" applyAlignment="1">
      <alignment horizontal="center"/>
    </xf>
    <xf numFmtId="0" fontId="44" fillId="2" borderId="61" xfId="0" applyFont="1" applyFill="1" applyBorder="1" applyAlignment="1">
      <alignment horizontal="center"/>
    </xf>
    <xf numFmtId="0" fontId="44" fillId="2" borderId="60" xfId="0" applyFont="1" applyFill="1" applyBorder="1" applyAlignment="1">
      <alignment horizontal="left"/>
    </xf>
    <xf numFmtId="0" fontId="44" fillId="2" borderId="61" xfId="0" applyFont="1" applyFill="1" applyBorder="1" applyAlignment="1">
      <alignment horizontal="left"/>
    </xf>
    <xf numFmtId="0" fontId="44" fillId="2" borderId="36" xfId="0" applyFont="1" applyFill="1" applyBorder="1" applyAlignment="1">
      <alignment horizontal="left"/>
    </xf>
    <xf numFmtId="0" fontId="44" fillId="2" borderId="0" xfId="0" applyFont="1" applyFill="1" applyBorder="1" applyAlignment="1">
      <alignment horizontal="left"/>
    </xf>
    <xf numFmtId="0" fontId="44" fillId="2" borderId="16" xfId="0" applyFont="1" applyFill="1" applyBorder="1" applyAlignment="1">
      <alignment horizontal="center" vertical="center" wrapText="1"/>
    </xf>
    <xf numFmtId="0" fontId="44" fillId="2" borderId="62" xfId="0" applyFont="1" applyFill="1" applyBorder="1" applyAlignment="1">
      <alignment horizontal="center" vertical="center" wrapText="1"/>
    </xf>
    <xf numFmtId="0" fontId="44" fillId="2" borderId="60" xfId="0" applyFont="1" applyFill="1" applyBorder="1" applyAlignment="1">
      <alignment horizontal="left" vertical="top" wrapText="1"/>
    </xf>
    <xf numFmtId="0" fontId="44" fillId="2" borderId="61" xfId="0" applyFont="1" applyFill="1" applyBorder="1" applyAlignment="1">
      <alignment horizontal="left" vertical="top" wrapText="1"/>
    </xf>
    <xf numFmtId="0" fontId="44" fillId="2" borderId="60" xfId="0" applyFont="1" applyFill="1" applyBorder="1" applyAlignment="1">
      <alignment horizontal="left" vertical="center"/>
    </xf>
    <xf numFmtId="0" fontId="44" fillId="2" borderId="61" xfId="0" applyFont="1" applyFill="1" applyBorder="1" applyAlignment="1">
      <alignment horizontal="left" vertical="center"/>
    </xf>
    <xf numFmtId="0" fontId="46" fillId="2" borderId="34" xfId="0" applyFont="1" applyFill="1" applyBorder="1" applyAlignment="1">
      <alignment horizontal="left" vertical="top" wrapText="1"/>
    </xf>
    <xf numFmtId="0" fontId="46" fillId="2" borderId="0" xfId="0" applyFont="1" applyFill="1" applyAlignment="1">
      <alignment horizontal="left" vertical="top" wrapText="1"/>
    </xf>
    <xf numFmtId="0" fontId="44" fillId="2" borderId="17" xfId="0" applyFont="1" applyFill="1" applyBorder="1" applyAlignment="1">
      <alignment horizontal="center" vertical="center" wrapText="1"/>
    </xf>
    <xf numFmtId="0" fontId="44" fillId="2" borderId="16" xfId="0" applyFont="1" applyFill="1" applyBorder="1" applyAlignment="1">
      <alignment horizontal="center" vertical="top" wrapText="1"/>
    </xf>
    <xf numFmtId="0" fontId="44" fillId="2" borderId="63" xfId="0" applyFont="1" applyFill="1" applyBorder="1" applyAlignment="1">
      <alignment vertical="top" wrapText="1"/>
    </xf>
    <xf numFmtId="0" fontId="44" fillId="2" borderId="62" xfId="0" applyFont="1" applyFill="1" applyBorder="1" applyAlignment="1">
      <alignment vertical="top" wrapText="1"/>
    </xf>
    <xf numFmtId="0" fontId="44" fillId="2" borderId="60" xfId="0" applyFont="1" applyFill="1" applyBorder="1" applyAlignment="1">
      <alignment horizontal="center" vertical="center" wrapText="1"/>
    </xf>
    <xf numFmtId="0" fontId="44" fillId="2" borderId="61" xfId="0" applyFont="1" applyFill="1" applyBorder="1" applyAlignment="1">
      <alignment horizontal="center" vertical="center" wrapText="1"/>
    </xf>
    <xf numFmtId="0" fontId="49" fillId="2" borderId="36" xfId="0" applyFont="1" applyFill="1" applyBorder="1" applyAlignment="1">
      <alignment horizontal="left"/>
    </xf>
    <xf numFmtId="0" fontId="49" fillId="2" borderId="0" xfId="0" applyFont="1" applyFill="1" applyBorder="1" applyAlignment="1">
      <alignment horizontal="left"/>
    </xf>
    <xf numFmtId="0" fontId="44" fillId="2" borderId="17" xfId="0" applyFont="1" applyFill="1" applyBorder="1" applyAlignment="1">
      <alignment horizontal="left" vertical="top" wrapText="1"/>
    </xf>
    <xf numFmtId="0" fontId="44" fillId="2" borderId="60" xfId="0" applyFont="1" applyFill="1" applyBorder="1" applyAlignment="1">
      <alignment horizontal="center" vertical="top" wrapText="1"/>
    </xf>
    <xf numFmtId="0" fontId="44" fillId="2" borderId="64" xfId="0" applyFont="1" applyFill="1" applyBorder="1" applyAlignment="1">
      <alignment horizontal="center" vertical="top" wrapText="1"/>
    </xf>
    <xf numFmtId="0" fontId="44" fillId="2" borderId="61" xfId="0" applyFont="1" applyFill="1" applyBorder="1" applyAlignment="1">
      <alignment horizontal="center" vertical="top" wrapText="1"/>
    </xf>
    <xf numFmtId="0" fontId="44" fillId="2" borderId="17" xfId="0" applyFont="1" applyFill="1" applyBorder="1" applyAlignment="1">
      <alignment horizontal="center" vertical="top" wrapText="1"/>
    </xf>
    <xf numFmtId="0" fontId="44" fillId="2" borderId="62" xfId="0" applyFont="1" applyFill="1" applyBorder="1" applyAlignment="1">
      <alignment horizontal="left" vertical="top" wrapText="1"/>
    </xf>
    <xf numFmtId="0" fontId="44" fillId="2" borderId="64" xfId="0" applyFont="1" applyFill="1" applyBorder="1" applyAlignment="1">
      <alignment horizontal="center" vertical="center" wrapText="1"/>
    </xf>
    <xf numFmtId="0" fontId="51" fillId="2" borderId="34" xfId="0" applyFont="1" applyFill="1" applyBorder="1" applyAlignment="1">
      <alignment horizontal="left" vertical="center" wrapText="1"/>
    </xf>
    <xf numFmtId="0" fontId="51" fillId="2" borderId="0" xfId="0" applyFont="1" applyFill="1" applyBorder="1" applyAlignment="1">
      <alignment horizontal="left" vertical="center" wrapText="1"/>
    </xf>
    <xf numFmtId="0" fontId="44" fillId="2" borderId="30" xfId="0" applyFont="1" applyFill="1" applyBorder="1" applyAlignment="1">
      <alignment horizontal="left"/>
    </xf>
    <xf numFmtId="0" fontId="44" fillId="2" borderId="31" xfId="0" applyFont="1" applyFill="1" applyBorder="1" applyAlignment="1">
      <alignment horizontal="left"/>
    </xf>
    <xf numFmtId="0" fontId="44" fillId="2" borderId="16" xfId="2" applyFont="1" applyFill="1" applyBorder="1" applyAlignment="1" applyProtection="1">
      <alignment horizontal="left" vertical="top" wrapText="1"/>
    </xf>
    <xf numFmtId="0" fontId="44" fillId="0" borderId="62" xfId="0" applyFont="1" applyBorder="1"/>
    <xf numFmtId="0" fontId="44" fillId="0" borderId="64" xfId="0" applyFont="1" applyBorder="1"/>
    <xf numFmtId="0" fontId="44" fillId="2" borderId="36" xfId="0" applyFont="1" applyFill="1" applyBorder="1" applyAlignment="1">
      <alignment horizontal="left" wrapText="1"/>
    </xf>
    <xf numFmtId="0" fontId="44" fillId="2" borderId="64" xfId="0" applyFont="1" applyFill="1" applyBorder="1" applyAlignment="1">
      <alignment horizontal="left" wrapText="1"/>
    </xf>
    <xf numFmtId="0" fontId="50" fillId="2" borderId="0" xfId="0" applyFont="1" applyFill="1" applyAlignment="1">
      <alignment horizontal="center" vertical="top"/>
    </xf>
    <xf numFmtId="0" fontId="44" fillId="2" borderId="29" xfId="0" applyFont="1" applyFill="1" applyBorder="1" applyAlignment="1">
      <alignment horizontal="center" vertical="top" wrapText="1"/>
    </xf>
    <xf numFmtId="0" fontId="44" fillId="2" borderId="34" xfId="0" applyFont="1" applyFill="1" applyBorder="1" applyAlignment="1">
      <alignment horizontal="center" vertical="top" wrapText="1"/>
    </xf>
    <xf numFmtId="0" fontId="44" fillId="2" borderId="28" xfId="0" applyFont="1" applyFill="1" applyBorder="1" applyAlignment="1">
      <alignment horizontal="center" vertical="top" wrapText="1"/>
    </xf>
    <xf numFmtId="0" fontId="44" fillId="2" borderId="30" xfId="0" applyFont="1" applyFill="1" applyBorder="1" applyAlignment="1">
      <alignment horizontal="center" vertical="top" wrapText="1"/>
    </xf>
    <xf numFmtId="0" fontId="44" fillId="2" borderId="36" xfId="0" applyFont="1" applyFill="1" applyBorder="1" applyAlignment="1">
      <alignment horizontal="center" vertical="top" wrapText="1"/>
    </xf>
    <xf numFmtId="0" fontId="44" fillId="2" borderId="31" xfId="0" applyFont="1" applyFill="1" applyBorder="1" applyAlignment="1">
      <alignment horizontal="center" vertical="top" wrapText="1"/>
    </xf>
    <xf numFmtId="0" fontId="47" fillId="2" borderId="17" xfId="0" applyFont="1" applyFill="1" applyBorder="1" applyAlignment="1">
      <alignment horizontal="center"/>
    </xf>
    <xf numFmtId="0" fontId="55" fillId="2" borderId="0" xfId="0" applyFont="1" applyFill="1" applyBorder="1" applyAlignment="1">
      <alignment horizontal="center" wrapText="1"/>
    </xf>
    <xf numFmtId="0" fontId="44" fillId="2" borderId="17" xfId="0" applyFont="1" applyFill="1" applyBorder="1" applyAlignment="1">
      <alignment horizontal="center" wrapText="1"/>
    </xf>
    <xf numFmtId="0" fontId="44" fillId="2" borderId="63" xfId="0" applyFont="1" applyFill="1" applyBorder="1" applyAlignment="1">
      <alignment horizontal="center" vertical="center" wrapText="1"/>
    </xf>
    <xf numFmtId="0" fontId="44" fillId="2" borderId="29" xfId="0" applyFont="1" applyFill="1" applyBorder="1" applyAlignment="1">
      <alignment horizontal="left" vertical="top" wrapText="1"/>
    </xf>
    <xf numFmtId="0" fontId="44" fillId="2" borderId="28" xfId="0" applyFont="1" applyFill="1" applyBorder="1" applyAlignment="1">
      <alignment horizontal="left" vertical="top" wrapText="1"/>
    </xf>
    <xf numFmtId="0" fontId="44" fillId="2" borderId="37" xfId="0" applyFont="1" applyFill="1" applyBorder="1" applyAlignment="1">
      <alignment horizontal="left" vertical="top" wrapText="1"/>
    </xf>
    <xf numFmtId="0" fontId="44" fillId="2" borderId="35" xfId="0" applyFont="1" applyFill="1" applyBorder="1" applyAlignment="1">
      <alignment horizontal="left" vertical="top" wrapText="1"/>
    </xf>
    <xf numFmtId="0" fontId="44" fillId="2" borderId="30" xfId="0" applyFont="1" applyFill="1" applyBorder="1" applyAlignment="1">
      <alignment horizontal="left" vertical="top" wrapText="1"/>
    </xf>
    <xf numFmtId="0" fontId="44" fillId="2" borderId="31" xfId="0" applyFont="1" applyFill="1" applyBorder="1" applyAlignment="1">
      <alignment horizontal="left" vertical="top" wrapText="1"/>
    </xf>
    <xf numFmtId="0" fontId="49" fillId="2" borderId="0" xfId="0" applyFont="1" applyFill="1" applyAlignment="1">
      <alignment horizontal="center"/>
    </xf>
    <xf numFmtId="0" fontId="49" fillId="2" borderId="0" xfId="0" applyFont="1" applyFill="1" applyBorder="1" applyAlignment="1">
      <alignment horizontal="center" vertical="center" wrapText="1"/>
    </xf>
    <xf numFmtId="0" fontId="44" fillId="2" borderId="17" xfId="0" applyFont="1" applyFill="1" applyBorder="1" applyAlignment="1">
      <alignment horizontal="left" wrapText="1"/>
    </xf>
    <xf numFmtId="0" fontId="57" fillId="2" borderId="0" xfId="0" applyFont="1" applyFill="1" applyBorder="1" applyAlignment="1">
      <alignment horizontal="center" vertical="top" wrapText="1"/>
    </xf>
    <xf numFmtId="0" fontId="57" fillId="2" borderId="0" xfId="0" applyFont="1" applyFill="1" applyBorder="1" applyAlignment="1">
      <alignment horizontal="center" vertical="center" wrapText="1"/>
    </xf>
    <xf numFmtId="0" fontId="57" fillId="2" borderId="35" xfId="0" applyFont="1" applyFill="1" applyBorder="1" applyAlignment="1">
      <alignment horizontal="center" vertical="center" wrapText="1"/>
    </xf>
    <xf numFmtId="0" fontId="58" fillId="2" borderId="57" xfId="0" applyFont="1" applyFill="1" applyBorder="1" applyAlignment="1">
      <alignment horizontal="left" vertical="top" wrapText="1"/>
    </xf>
    <xf numFmtId="0" fontId="58" fillId="2" borderId="58" xfId="0" applyFont="1" applyFill="1" applyBorder="1" applyAlignment="1">
      <alignment horizontal="left" vertical="top" wrapText="1"/>
    </xf>
    <xf numFmtId="0" fontId="58" fillId="2" borderId="59" xfId="0" applyFont="1" applyFill="1" applyBorder="1" applyAlignment="1">
      <alignment horizontal="left" vertical="top" wrapText="1"/>
    </xf>
    <xf numFmtId="0" fontId="54" fillId="2" borderId="8" xfId="0" applyFont="1" applyFill="1" applyBorder="1" applyAlignment="1">
      <alignment horizontal="center" vertical="top"/>
    </xf>
    <xf numFmtId="0" fontId="54" fillId="2" borderId="45" xfId="0" applyFont="1" applyFill="1" applyBorder="1" applyAlignment="1">
      <alignment horizontal="center" vertical="top"/>
    </xf>
    <xf numFmtId="0" fontId="66" fillId="4" borderId="50" xfId="0" applyFont="1" applyFill="1" applyBorder="1" applyAlignment="1">
      <alignment vertical="top" wrapText="1"/>
    </xf>
    <xf numFmtId="0" fontId="66" fillId="4" borderId="51" xfId="0" applyFont="1" applyFill="1" applyBorder="1" applyAlignment="1">
      <alignment vertical="top" wrapText="1"/>
    </xf>
    <xf numFmtId="0" fontId="52" fillId="2" borderId="9" xfId="0" applyFont="1" applyFill="1" applyBorder="1" applyAlignment="1">
      <alignment horizontal="left" vertical="top" wrapText="1"/>
    </xf>
    <xf numFmtId="0" fontId="52" fillId="2" borderId="1" xfId="0" applyFont="1" applyFill="1" applyBorder="1" applyAlignment="1">
      <alignment horizontal="left" vertical="top" wrapText="1"/>
    </xf>
    <xf numFmtId="0" fontId="52" fillId="2" borderId="2" xfId="0" applyFont="1" applyFill="1" applyBorder="1" applyAlignment="1">
      <alignment horizontal="left" vertical="top" wrapText="1"/>
    </xf>
    <xf numFmtId="0" fontId="52" fillId="2" borderId="10" xfId="0" applyFont="1" applyFill="1" applyBorder="1" applyAlignment="1">
      <alignment horizontal="left" vertical="top" wrapText="1"/>
    </xf>
    <xf numFmtId="0" fontId="52" fillId="2" borderId="5" xfId="0" applyFont="1" applyFill="1" applyBorder="1" applyAlignment="1">
      <alignment horizontal="left" vertical="top" wrapText="1"/>
    </xf>
    <xf numFmtId="0" fontId="52" fillId="2" borderId="6" xfId="0" applyFont="1" applyFill="1" applyBorder="1" applyAlignment="1">
      <alignment horizontal="left" vertical="top" wrapText="1"/>
    </xf>
    <xf numFmtId="0" fontId="66" fillId="4" borderId="4" xfId="0" applyFont="1" applyFill="1" applyBorder="1" applyAlignment="1">
      <alignment horizontal="left" vertical="top" wrapText="1"/>
    </xf>
    <xf numFmtId="0" fontId="66" fillId="4" borderId="0" xfId="0" applyFont="1" applyFill="1" applyBorder="1" applyAlignment="1">
      <alignment horizontal="left" vertical="top" wrapText="1"/>
    </xf>
    <xf numFmtId="0" fontId="54" fillId="2" borderId="44" xfId="0" applyFont="1" applyFill="1" applyBorder="1" applyAlignment="1">
      <alignment horizontal="center" vertical="top"/>
    </xf>
    <xf numFmtId="0" fontId="44" fillId="2" borderId="65" xfId="0" applyFont="1" applyFill="1" applyBorder="1" applyAlignment="1">
      <alignment horizontal="center"/>
    </xf>
    <xf numFmtId="0" fontId="44" fillId="2" borderId="66" xfId="0" applyFont="1" applyFill="1" applyBorder="1" applyAlignment="1">
      <alignment horizontal="center"/>
    </xf>
    <xf numFmtId="0" fontId="65" fillId="2" borderId="56" xfId="0" applyFont="1" applyFill="1" applyBorder="1" applyAlignment="1">
      <alignment horizontal="center" vertical="center"/>
    </xf>
    <xf numFmtId="0" fontId="65" fillId="2" borderId="27" xfId="0" applyFont="1" applyFill="1" applyBorder="1" applyAlignment="1">
      <alignment horizontal="center" vertical="center"/>
    </xf>
    <xf numFmtId="0" fontId="65" fillId="2" borderId="20" xfId="0" applyFont="1" applyFill="1" applyBorder="1" applyAlignment="1">
      <alignment horizontal="center" vertical="center"/>
    </xf>
    <xf numFmtId="0" fontId="65" fillId="2" borderId="24" xfId="0" applyFont="1" applyFill="1" applyBorder="1" applyAlignment="1">
      <alignment horizontal="center" vertical="center"/>
    </xf>
    <xf numFmtId="0" fontId="54" fillId="2" borderId="15" xfId="0" applyFont="1" applyFill="1" applyBorder="1" applyAlignment="1">
      <alignment horizontal="left" vertical="top" wrapText="1"/>
    </xf>
    <xf numFmtId="0" fontId="54" fillId="2" borderId="1" xfId="0" applyFont="1" applyFill="1" applyBorder="1" applyAlignment="1">
      <alignment horizontal="left" vertical="top" wrapText="1"/>
    </xf>
    <xf numFmtId="0" fontId="66" fillId="2" borderId="66" xfId="0" applyFont="1" applyFill="1" applyBorder="1" applyAlignment="1">
      <alignment horizontal="center" vertical="top" wrapText="1"/>
    </xf>
    <xf numFmtId="0" fontId="66" fillId="2" borderId="67" xfId="0" applyFont="1" applyFill="1" applyBorder="1" applyAlignment="1">
      <alignment horizontal="center" vertical="top" wrapText="1"/>
    </xf>
    <xf numFmtId="0" fontId="66" fillId="2" borderId="68" xfId="0" applyFont="1" applyFill="1" applyBorder="1" applyAlignment="1">
      <alignment horizontal="center" vertical="top" wrapText="1"/>
    </xf>
    <xf numFmtId="0" fontId="50" fillId="2" borderId="2" xfId="0" applyFont="1" applyFill="1" applyBorder="1" applyAlignment="1">
      <alignment horizontal="center"/>
    </xf>
    <xf numFmtId="0" fontId="50" fillId="2" borderId="6" xfId="0" applyFont="1" applyFill="1" applyBorder="1" applyAlignment="1">
      <alignment horizontal="center"/>
    </xf>
    <xf numFmtId="0" fontId="54" fillId="2" borderId="44" xfId="0" applyFont="1" applyFill="1" applyBorder="1" applyAlignment="1">
      <alignment horizontal="left" vertical="top" wrapText="1"/>
    </xf>
    <xf numFmtId="0" fontId="54" fillId="2" borderId="8" xfId="0" applyFont="1" applyFill="1" applyBorder="1" applyAlignment="1">
      <alignment horizontal="left" vertical="top" wrapText="1"/>
    </xf>
    <xf numFmtId="0" fontId="54" fillId="2" borderId="45" xfId="0" applyFont="1" applyFill="1" applyBorder="1" applyAlignment="1">
      <alignment horizontal="left" vertical="top" wrapText="1"/>
    </xf>
    <xf numFmtId="0" fontId="44" fillId="2" borderId="42" xfId="0" applyFont="1" applyFill="1" applyBorder="1" applyAlignment="1">
      <alignment horizontal="center" vertical="center"/>
    </xf>
    <xf numFmtId="0" fontId="44" fillId="2" borderId="43" xfId="0" applyFont="1" applyFill="1" applyBorder="1" applyAlignment="1">
      <alignment horizontal="center" vertical="center"/>
    </xf>
    <xf numFmtId="0" fontId="44" fillId="2" borderId="27" xfId="0" applyFont="1" applyFill="1" applyBorder="1" applyAlignment="1">
      <alignment horizontal="center" vertical="center"/>
    </xf>
    <xf numFmtId="0" fontId="44" fillId="2" borderId="4" xfId="0" applyFont="1" applyFill="1" applyBorder="1" applyAlignment="1">
      <alignment horizontal="center" vertical="center"/>
    </xf>
    <xf numFmtId="0" fontId="44" fillId="2" borderId="0" xfId="0" applyFont="1" applyFill="1" applyBorder="1" applyAlignment="1">
      <alignment horizontal="center" vertical="center"/>
    </xf>
    <xf numFmtId="0" fontId="44" fillId="2" borderId="12" xfId="0" applyFont="1" applyFill="1" applyBorder="1" applyAlignment="1">
      <alignment horizontal="center" vertical="center"/>
    </xf>
    <xf numFmtId="0" fontId="44" fillId="2" borderId="10" xfId="0" applyFont="1" applyFill="1" applyBorder="1" applyAlignment="1">
      <alignment horizontal="center" vertical="center"/>
    </xf>
    <xf numFmtId="0" fontId="44" fillId="2" borderId="5" xfId="0" applyFont="1" applyFill="1" applyBorder="1" applyAlignment="1">
      <alignment horizontal="center" vertical="center"/>
    </xf>
    <xf numFmtId="0" fontId="44" fillId="2" borderId="38" xfId="0" applyFont="1" applyFill="1" applyBorder="1" applyAlignment="1">
      <alignment horizontal="center" vertical="center"/>
    </xf>
    <xf numFmtId="0" fontId="61" fillId="2" borderId="54" xfId="0" applyFont="1" applyFill="1" applyBorder="1" applyAlignment="1">
      <alignment horizontal="center" vertical="top" wrapText="1"/>
    </xf>
    <xf numFmtId="0" fontId="61" fillId="2" borderId="13" xfId="0" applyFont="1" applyFill="1" applyBorder="1" applyAlignment="1">
      <alignment horizontal="center" vertical="top" wrapText="1"/>
    </xf>
    <xf numFmtId="0" fontId="50" fillId="2" borderId="1" xfId="0" applyFont="1" applyFill="1" applyBorder="1" applyAlignment="1">
      <alignment wrapText="1"/>
    </xf>
    <xf numFmtId="0" fontId="50" fillId="2" borderId="0" xfId="0" applyFont="1" applyFill="1" applyBorder="1" applyAlignment="1">
      <alignment wrapText="1"/>
    </xf>
    <xf numFmtId="0" fontId="62" fillId="2" borderId="15" xfId="0" applyFont="1" applyFill="1" applyBorder="1" applyAlignment="1">
      <alignment horizontal="left" vertical="top" wrapText="1"/>
    </xf>
    <xf numFmtId="0" fontId="44" fillId="2" borderId="27" xfId="0" applyFont="1" applyFill="1" applyBorder="1"/>
    <xf numFmtId="0" fontId="44" fillId="2" borderId="20" xfId="0" applyFont="1" applyFill="1" applyBorder="1"/>
    <xf numFmtId="0" fontId="44" fillId="2" borderId="24" xfId="0" applyFont="1" applyFill="1" applyBorder="1"/>
    <xf numFmtId="0" fontId="63" fillId="2" borderId="69" xfId="0" applyFont="1" applyFill="1" applyBorder="1" applyAlignment="1">
      <alignment horizontal="center" vertical="top" wrapText="1"/>
    </xf>
    <xf numFmtId="0" fontId="63" fillId="2" borderId="13" xfId="0" applyFont="1" applyFill="1" applyBorder="1" applyAlignment="1">
      <alignment horizontal="center" vertical="top" wrapText="1"/>
    </xf>
    <xf numFmtId="0" fontId="63" fillId="2" borderId="32" xfId="0" applyFont="1" applyFill="1" applyBorder="1" applyAlignment="1">
      <alignment horizontal="center" vertical="top" wrapText="1"/>
    </xf>
    <xf numFmtId="0" fontId="62" fillId="2" borderId="13" xfId="0" applyFont="1" applyFill="1" applyBorder="1" applyAlignment="1">
      <alignment horizontal="center" vertical="top" wrapText="1"/>
    </xf>
    <xf numFmtId="0" fontId="44" fillId="2" borderId="13" xfId="0" applyFont="1" applyFill="1" applyBorder="1" applyAlignment="1">
      <alignment wrapText="1"/>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142875</xdr:rowOff>
    </xdr:from>
    <xdr:to>
      <xdr:col>0</xdr:col>
      <xdr:colOff>0</xdr:colOff>
      <xdr:row>47</xdr:row>
      <xdr:rowOff>790575</xdr:rowOff>
    </xdr:to>
    <xdr:sp macro="" textlink="">
      <xdr:nvSpPr>
        <xdr:cNvPr id="1033" name="Line 2"/>
        <xdr:cNvSpPr>
          <a:spLocks noChangeShapeType="1"/>
        </xdr:cNvSpPr>
      </xdr:nvSpPr>
      <xdr:spPr bwMode="auto">
        <a:xfrm flipH="1">
          <a:off x="0" y="142875"/>
          <a:ext cx="0" cy="9153525"/>
        </a:xfrm>
        <a:prstGeom prst="line">
          <a:avLst/>
        </a:prstGeom>
        <a:noFill/>
        <a:ln w="3175">
          <a:solidFill>
            <a:srgbClr val="000000"/>
          </a:solidFill>
          <a:prstDash val="lgDash"/>
          <a:round/>
          <a:headEnd/>
          <a:tailEnd/>
        </a:ln>
      </xdr:spPr>
    </xdr:sp>
    <xdr:clientData/>
  </xdr:twoCellAnchor>
  <xdr:twoCellAnchor>
    <xdr:from>
      <xdr:col>18</xdr:col>
      <xdr:colOff>171450</xdr:colOff>
      <xdr:row>17</xdr:row>
      <xdr:rowOff>180975</xdr:rowOff>
    </xdr:from>
    <xdr:to>
      <xdr:col>19</xdr:col>
      <xdr:colOff>66675</xdr:colOff>
      <xdr:row>19</xdr:row>
      <xdr:rowOff>66675</xdr:rowOff>
    </xdr:to>
    <xdr:sp macro="" textlink="">
      <xdr:nvSpPr>
        <xdr:cNvPr id="1035" name="AutoShape 5"/>
        <xdr:cNvSpPr>
          <a:spLocks noChangeArrowheads="1"/>
        </xdr:cNvSpPr>
      </xdr:nvSpPr>
      <xdr:spPr bwMode="auto">
        <a:xfrm>
          <a:off x="4638675" y="5353050"/>
          <a:ext cx="104775" cy="95250"/>
        </a:xfrm>
        <a:prstGeom prst="rightArrow">
          <a:avLst>
            <a:gd name="adj1" fmla="val 50000"/>
            <a:gd name="adj2" fmla="val 27500"/>
          </a:avLst>
        </a:prstGeom>
        <a:solidFill>
          <a:srgbClr val="FFFFFF"/>
        </a:solidFill>
        <a:ln w="9525">
          <a:solidFill>
            <a:srgbClr val="000000"/>
          </a:solidFill>
          <a:miter lim="800000"/>
          <a:headEnd/>
          <a:tailEnd/>
        </a:ln>
      </xdr:spPr>
    </xdr:sp>
    <xdr:clientData/>
  </xdr:twoCellAnchor>
  <xdr:twoCellAnchor>
    <xdr:from>
      <xdr:col>18</xdr:col>
      <xdr:colOff>180975</xdr:colOff>
      <xdr:row>24</xdr:row>
      <xdr:rowOff>19050</xdr:rowOff>
    </xdr:from>
    <xdr:to>
      <xdr:col>19</xdr:col>
      <xdr:colOff>76200</xdr:colOff>
      <xdr:row>24</xdr:row>
      <xdr:rowOff>95250</xdr:rowOff>
    </xdr:to>
    <xdr:sp macro="" textlink="">
      <xdr:nvSpPr>
        <xdr:cNvPr id="1036" name="AutoShape 6"/>
        <xdr:cNvSpPr>
          <a:spLocks noChangeArrowheads="1"/>
        </xdr:cNvSpPr>
      </xdr:nvSpPr>
      <xdr:spPr bwMode="auto">
        <a:xfrm>
          <a:off x="4648200" y="6096000"/>
          <a:ext cx="104775" cy="76200"/>
        </a:xfrm>
        <a:prstGeom prst="rightArrow">
          <a:avLst>
            <a:gd name="adj1" fmla="val 50000"/>
            <a:gd name="adj2" fmla="val 34375"/>
          </a:avLst>
        </a:prstGeom>
        <a:solidFill>
          <a:srgbClr val="FFFFFF"/>
        </a:solidFill>
        <a:ln w="9525">
          <a:solidFill>
            <a:srgbClr val="000000"/>
          </a:solidFill>
          <a:miter lim="800000"/>
          <a:headEnd/>
          <a:tailEnd/>
        </a:ln>
      </xdr:spPr>
    </xdr:sp>
    <xdr:clientData/>
  </xdr:twoCellAnchor>
  <xdr:twoCellAnchor editAs="oneCell">
    <xdr:from>
      <xdr:col>1</xdr:col>
      <xdr:colOff>121227</xdr:colOff>
      <xdr:row>1</xdr:row>
      <xdr:rowOff>95249</xdr:rowOff>
    </xdr:from>
    <xdr:to>
      <xdr:col>2</xdr:col>
      <xdr:colOff>606136</xdr:colOff>
      <xdr:row>2</xdr:row>
      <xdr:rowOff>259772</xdr:rowOff>
    </xdr:to>
    <xdr:pic>
      <xdr:nvPicPr>
        <xdr:cNvPr id="12" name="Picture 8" descr="C:\Documents and Settings\gogita\Desktop\INDIA\logo_eng.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7704" y="355022"/>
          <a:ext cx="701387" cy="52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895350</xdr:colOff>
      <xdr:row>46</xdr:row>
      <xdr:rowOff>0</xdr:rowOff>
    </xdr:from>
    <xdr:to>
      <xdr:col>3</xdr:col>
      <xdr:colOff>600075</xdr:colOff>
      <xdr:row>46</xdr:row>
      <xdr:rowOff>0</xdr:rowOff>
    </xdr:to>
    <xdr:sp macro="" textlink="">
      <xdr:nvSpPr>
        <xdr:cNvPr id="2059" name="Rectangle 2"/>
        <xdr:cNvSpPr>
          <a:spLocks noChangeArrowheads="1"/>
        </xdr:cNvSpPr>
      </xdr:nvSpPr>
      <xdr:spPr bwMode="auto">
        <a:xfrm>
          <a:off x="3771900" y="9134475"/>
          <a:ext cx="0" cy="0"/>
        </a:xfrm>
        <a:prstGeom prst="rect">
          <a:avLst/>
        </a:prstGeom>
        <a:solidFill>
          <a:srgbClr val="FFFFFF"/>
        </a:solidFill>
        <a:ln w="3175">
          <a:solidFill>
            <a:srgbClr val="808080"/>
          </a:solidFill>
          <a:miter lim="800000"/>
          <a:headEnd/>
          <a:tailEnd/>
        </a:ln>
      </xdr:spPr>
    </xdr:sp>
    <xdr:clientData/>
  </xdr:twoCellAnchor>
  <xdr:twoCellAnchor>
    <xdr:from>
      <xdr:col>3</xdr:col>
      <xdr:colOff>885825</xdr:colOff>
      <xdr:row>46</xdr:row>
      <xdr:rowOff>0</xdr:rowOff>
    </xdr:from>
    <xdr:to>
      <xdr:col>3</xdr:col>
      <xdr:colOff>600075</xdr:colOff>
      <xdr:row>46</xdr:row>
      <xdr:rowOff>0</xdr:rowOff>
    </xdr:to>
    <xdr:sp macro="" textlink="">
      <xdr:nvSpPr>
        <xdr:cNvPr id="2060" name="Rectangle 4"/>
        <xdr:cNvSpPr>
          <a:spLocks noChangeArrowheads="1"/>
        </xdr:cNvSpPr>
      </xdr:nvSpPr>
      <xdr:spPr bwMode="auto">
        <a:xfrm>
          <a:off x="3771900" y="9134475"/>
          <a:ext cx="0" cy="0"/>
        </a:xfrm>
        <a:prstGeom prst="rect">
          <a:avLst/>
        </a:prstGeom>
        <a:solidFill>
          <a:srgbClr val="FFFFFF"/>
        </a:solidFill>
        <a:ln w="3175">
          <a:solidFill>
            <a:srgbClr val="808080"/>
          </a:solidFill>
          <a:miter lim="800000"/>
          <a:headEnd/>
          <a:tailEnd/>
        </a:ln>
      </xdr:spPr>
    </xdr:sp>
    <xdr:clientData/>
  </xdr:twoCellAnchor>
  <xdr:twoCellAnchor>
    <xdr:from>
      <xdr:col>3</xdr:col>
      <xdr:colOff>885825</xdr:colOff>
      <xdr:row>46</xdr:row>
      <xdr:rowOff>0</xdr:rowOff>
    </xdr:from>
    <xdr:to>
      <xdr:col>3</xdr:col>
      <xdr:colOff>600075</xdr:colOff>
      <xdr:row>46</xdr:row>
      <xdr:rowOff>0</xdr:rowOff>
    </xdr:to>
    <xdr:sp macro="" textlink="">
      <xdr:nvSpPr>
        <xdr:cNvPr id="2061" name="Rectangle 6"/>
        <xdr:cNvSpPr>
          <a:spLocks noChangeArrowheads="1"/>
        </xdr:cNvSpPr>
      </xdr:nvSpPr>
      <xdr:spPr bwMode="auto">
        <a:xfrm>
          <a:off x="3771900" y="9134475"/>
          <a:ext cx="0" cy="0"/>
        </a:xfrm>
        <a:prstGeom prst="rect">
          <a:avLst/>
        </a:prstGeom>
        <a:solidFill>
          <a:srgbClr val="FFFFFF"/>
        </a:solidFill>
        <a:ln w="3175">
          <a:solidFill>
            <a:srgbClr val="808080"/>
          </a:solidFill>
          <a:miter lim="800000"/>
          <a:headEnd/>
          <a:tailEnd/>
        </a:ln>
      </xdr:spPr>
    </xdr:sp>
    <xdr:clientData/>
  </xdr:twoCellAnchor>
  <xdr:twoCellAnchor>
    <xdr:from>
      <xdr:col>3</xdr:col>
      <xdr:colOff>885825</xdr:colOff>
      <xdr:row>46</xdr:row>
      <xdr:rowOff>0</xdr:rowOff>
    </xdr:from>
    <xdr:to>
      <xdr:col>3</xdr:col>
      <xdr:colOff>600075</xdr:colOff>
      <xdr:row>46</xdr:row>
      <xdr:rowOff>0</xdr:rowOff>
    </xdr:to>
    <xdr:sp macro="" textlink="">
      <xdr:nvSpPr>
        <xdr:cNvPr id="2062" name="Rectangle 8"/>
        <xdr:cNvSpPr>
          <a:spLocks noChangeArrowheads="1"/>
        </xdr:cNvSpPr>
      </xdr:nvSpPr>
      <xdr:spPr bwMode="auto">
        <a:xfrm>
          <a:off x="3771900" y="9134475"/>
          <a:ext cx="0" cy="0"/>
        </a:xfrm>
        <a:prstGeom prst="rect">
          <a:avLst/>
        </a:prstGeom>
        <a:solidFill>
          <a:srgbClr val="FFFFFF"/>
        </a:solidFill>
        <a:ln w="3175">
          <a:solidFill>
            <a:srgbClr val="808080"/>
          </a:solidFill>
          <a:miter lim="800000"/>
          <a:headEnd/>
          <a:tailEnd/>
        </a:ln>
      </xdr:spPr>
    </xdr:sp>
    <xdr:clientData/>
  </xdr:twoCellAnchor>
  <xdr:twoCellAnchor>
    <xdr:from>
      <xdr:col>3</xdr:col>
      <xdr:colOff>885825</xdr:colOff>
      <xdr:row>46</xdr:row>
      <xdr:rowOff>0</xdr:rowOff>
    </xdr:from>
    <xdr:to>
      <xdr:col>3</xdr:col>
      <xdr:colOff>600075</xdr:colOff>
      <xdr:row>46</xdr:row>
      <xdr:rowOff>0</xdr:rowOff>
    </xdr:to>
    <xdr:sp macro="" textlink="">
      <xdr:nvSpPr>
        <xdr:cNvPr id="2063" name="Rectangle 10"/>
        <xdr:cNvSpPr>
          <a:spLocks noChangeArrowheads="1"/>
        </xdr:cNvSpPr>
      </xdr:nvSpPr>
      <xdr:spPr bwMode="auto">
        <a:xfrm>
          <a:off x="3771900" y="9134475"/>
          <a:ext cx="0" cy="0"/>
        </a:xfrm>
        <a:prstGeom prst="rect">
          <a:avLst/>
        </a:prstGeom>
        <a:solidFill>
          <a:srgbClr val="FFFFFF"/>
        </a:solidFill>
        <a:ln w="3175">
          <a:solidFill>
            <a:srgbClr val="80808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2009775</xdr:colOff>
      <xdr:row>0</xdr:row>
      <xdr:rowOff>0</xdr:rowOff>
    </xdr:from>
    <xdr:to>
      <xdr:col>0</xdr:col>
      <xdr:colOff>2009775</xdr:colOff>
      <xdr:row>0</xdr:row>
      <xdr:rowOff>0</xdr:rowOff>
    </xdr:to>
    <xdr:sp macro="" textlink="">
      <xdr:nvSpPr>
        <xdr:cNvPr id="3079" name="Line 1"/>
        <xdr:cNvSpPr>
          <a:spLocks noChangeShapeType="1"/>
        </xdr:cNvSpPr>
      </xdr:nvSpPr>
      <xdr:spPr bwMode="auto">
        <a:xfrm>
          <a:off x="2009775" y="0"/>
          <a:ext cx="0" cy="0"/>
        </a:xfrm>
        <a:prstGeom prst="line">
          <a:avLst/>
        </a:prstGeom>
        <a:noFill/>
        <a:ln w="9525">
          <a:solidFill>
            <a:srgbClr val="000000"/>
          </a:solidFill>
          <a:round/>
          <a:headEnd/>
          <a:tailEnd/>
        </a:ln>
      </xdr:spPr>
    </xdr:sp>
    <xdr:clientData/>
  </xdr:twoCellAnchor>
  <xdr:twoCellAnchor>
    <xdr:from>
      <xdr:col>3</xdr:col>
      <xdr:colOff>885825</xdr:colOff>
      <xdr:row>32</xdr:row>
      <xdr:rowOff>228600</xdr:rowOff>
    </xdr:from>
    <xdr:to>
      <xdr:col>3</xdr:col>
      <xdr:colOff>1000125</xdr:colOff>
      <xdr:row>33</xdr:row>
      <xdr:rowOff>0</xdr:rowOff>
    </xdr:to>
    <xdr:sp macro="" textlink="">
      <xdr:nvSpPr>
        <xdr:cNvPr id="3080" name="Rectangle 9"/>
        <xdr:cNvSpPr>
          <a:spLocks noChangeArrowheads="1"/>
        </xdr:cNvSpPr>
      </xdr:nvSpPr>
      <xdr:spPr bwMode="auto">
        <a:xfrm>
          <a:off x="4781550" y="5638800"/>
          <a:ext cx="0" cy="0"/>
        </a:xfrm>
        <a:prstGeom prst="rect">
          <a:avLst/>
        </a:prstGeom>
        <a:solidFill>
          <a:srgbClr val="FFFFFF"/>
        </a:solidFill>
        <a:ln w="3175">
          <a:solidFill>
            <a:srgbClr val="808080"/>
          </a:solidFill>
          <a:miter lim="800000"/>
          <a:headEnd/>
          <a:tailEnd/>
        </a:ln>
      </xdr:spPr>
    </xdr:sp>
    <xdr:clientData/>
  </xdr:twoCellAnchor>
  <xdr:twoCellAnchor>
    <xdr:from>
      <xdr:col>3</xdr:col>
      <xdr:colOff>885825</xdr:colOff>
      <xdr:row>35</xdr:row>
      <xdr:rowOff>228600</xdr:rowOff>
    </xdr:from>
    <xdr:to>
      <xdr:col>3</xdr:col>
      <xdr:colOff>1000125</xdr:colOff>
      <xdr:row>36</xdr:row>
      <xdr:rowOff>0</xdr:rowOff>
    </xdr:to>
    <xdr:sp macro="" textlink="">
      <xdr:nvSpPr>
        <xdr:cNvPr id="3081" name="Rectangle 22"/>
        <xdr:cNvSpPr>
          <a:spLocks noChangeArrowheads="1"/>
        </xdr:cNvSpPr>
      </xdr:nvSpPr>
      <xdr:spPr bwMode="auto">
        <a:xfrm>
          <a:off x="4781550" y="5991225"/>
          <a:ext cx="0" cy="0"/>
        </a:xfrm>
        <a:prstGeom prst="rect">
          <a:avLst/>
        </a:prstGeom>
        <a:solidFill>
          <a:srgbClr val="FFFFFF"/>
        </a:solidFill>
        <a:ln w="3175">
          <a:solidFill>
            <a:srgbClr val="80808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9"/>
  <sheetViews>
    <sheetView tabSelected="1" zoomScale="110" zoomScaleNormal="110" workbookViewId="0">
      <selection activeCell="AD11" sqref="AD11"/>
    </sheetView>
  </sheetViews>
  <sheetFormatPr defaultRowHeight="12.75" x14ac:dyDescent="0.2"/>
  <cols>
    <col min="1" max="2" width="3.28515625" customWidth="1"/>
    <col min="3" max="3" width="11.140625" customWidth="1"/>
    <col min="4" max="4" width="4.140625" customWidth="1"/>
    <col min="5" max="5" width="4.5703125" customWidth="1"/>
    <col min="6" max="6" width="5" customWidth="1"/>
    <col min="7" max="7" width="2.85546875" customWidth="1"/>
    <col min="8" max="8" width="0.140625" customWidth="1"/>
    <col min="9" max="9" width="3.85546875" customWidth="1"/>
    <col min="10" max="10" width="6.5703125" customWidth="1"/>
    <col min="11" max="11" width="3.28515625" customWidth="1"/>
    <col min="12" max="12" width="3.140625" customWidth="1"/>
    <col min="13" max="13" width="1.5703125" customWidth="1"/>
    <col min="14" max="14" width="1.42578125" customWidth="1"/>
    <col min="15" max="17" width="3.140625" customWidth="1"/>
    <col min="18" max="18" width="3.28515625" customWidth="1"/>
    <col min="19" max="20" width="3.140625" customWidth="1"/>
    <col min="21" max="21" width="0.85546875" customWidth="1"/>
    <col min="22" max="22" width="1.85546875" customWidth="1"/>
    <col min="23" max="27" width="3.140625" customWidth="1"/>
    <col min="28" max="28" width="6.28515625" customWidth="1"/>
  </cols>
  <sheetData>
    <row r="1" spans="2:28" ht="20.25" customHeight="1" thickBot="1" x14ac:dyDescent="0.25">
      <c r="B1" s="56"/>
      <c r="C1" s="50"/>
      <c r="D1" s="3"/>
      <c r="E1" s="3"/>
      <c r="F1" s="2"/>
      <c r="G1" s="3"/>
      <c r="H1" s="3"/>
      <c r="I1" s="3"/>
      <c r="J1" s="3"/>
      <c r="K1" s="3"/>
      <c r="L1" s="4"/>
      <c r="M1" s="292" t="s">
        <v>94</v>
      </c>
      <c r="N1" s="292"/>
      <c r="O1" s="292"/>
      <c r="P1" s="292"/>
      <c r="Q1" s="292"/>
      <c r="R1" s="292"/>
      <c r="S1" s="292"/>
      <c r="T1" s="292"/>
      <c r="U1" s="292"/>
      <c r="V1" s="292"/>
      <c r="W1" s="292"/>
      <c r="X1" s="292"/>
      <c r="Y1" s="292"/>
      <c r="Z1" s="292"/>
      <c r="AA1" s="292"/>
      <c r="AB1" s="292"/>
    </row>
    <row r="2" spans="2:28" ht="28.5" customHeight="1" thickTop="1" thickBot="1" x14ac:dyDescent="0.25">
      <c r="B2" s="304" t="s">
        <v>0</v>
      </c>
      <c r="C2" s="305"/>
      <c r="D2" s="293" t="s">
        <v>107</v>
      </c>
      <c r="E2" s="294"/>
      <c r="F2" s="294"/>
      <c r="G2" s="294"/>
      <c r="H2" s="294"/>
      <c r="I2" s="294"/>
      <c r="J2" s="294"/>
      <c r="K2" s="294"/>
      <c r="L2" s="294"/>
      <c r="M2" s="294"/>
      <c r="N2" s="294"/>
      <c r="O2" s="294"/>
      <c r="P2" s="294"/>
      <c r="Q2" s="294"/>
      <c r="R2" s="294"/>
      <c r="S2" s="294"/>
      <c r="T2" s="294"/>
      <c r="U2" s="294"/>
      <c r="V2" s="294"/>
      <c r="W2" s="294"/>
      <c r="X2" s="294"/>
      <c r="Y2" s="294"/>
      <c r="Z2" s="294"/>
      <c r="AA2" s="294"/>
      <c r="AB2" s="295"/>
    </row>
    <row r="3" spans="2:28" ht="24.75" customHeight="1" thickBot="1" x14ac:dyDescent="0.25">
      <c r="B3" s="306"/>
      <c r="C3" s="307"/>
      <c r="D3" s="296" t="s">
        <v>95</v>
      </c>
      <c r="E3" s="297"/>
      <c r="F3" s="297"/>
      <c r="G3" s="297"/>
      <c r="H3" s="297"/>
      <c r="I3" s="297"/>
      <c r="J3" s="297"/>
      <c r="K3" s="297"/>
      <c r="L3" s="297"/>
      <c r="M3" s="297"/>
      <c r="N3" s="297"/>
      <c r="O3" s="297"/>
      <c r="P3" s="297"/>
      <c r="Q3" s="297"/>
      <c r="R3" s="297"/>
      <c r="S3" s="297"/>
      <c r="T3" s="297"/>
      <c r="U3" s="297"/>
      <c r="V3" s="297"/>
      <c r="W3" s="297"/>
      <c r="X3" s="297"/>
      <c r="Y3" s="297"/>
      <c r="Z3" s="297"/>
      <c r="AA3" s="297"/>
      <c r="AB3" s="298"/>
    </row>
    <row r="4" spans="2:28" ht="48" customHeight="1" thickTop="1" thickBot="1" x14ac:dyDescent="0.25">
      <c r="B4" s="308" t="s">
        <v>126</v>
      </c>
      <c r="C4" s="309"/>
      <c r="D4" s="309"/>
      <c r="E4" s="309"/>
      <c r="F4" s="309"/>
      <c r="G4" s="309"/>
      <c r="H4" s="309"/>
      <c r="I4" s="309"/>
      <c r="J4" s="309"/>
      <c r="K4" s="309"/>
      <c r="L4" s="310"/>
      <c r="M4" s="299" t="s">
        <v>127</v>
      </c>
      <c r="N4" s="300"/>
      <c r="O4" s="300"/>
      <c r="P4" s="300"/>
      <c r="Q4" s="300"/>
      <c r="R4" s="300"/>
      <c r="S4" s="300"/>
      <c r="T4" s="300"/>
      <c r="U4" s="300"/>
      <c r="V4" s="300"/>
      <c r="W4" s="300"/>
      <c r="X4" s="300"/>
      <c r="Y4" s="300"/>
      <c r="Z4" s="300"/>
      <c r="AA4" s="300"/>
      <c r="AB4" s="301"/>
    </row>
    <row r="5" spans="2:28" ht="80.25" customHeight="1" thickTop="1" x14ac:dyDescent="0.2">
      <c r="B5" s="311" t="s">
        <v>109</v>
      </c>
      <c r="C5" s="311"/>
      <c r="D5" s="311"/>
      <c r="E5" s="311"/>
      <c r="F5" s="311"/>
      <c r="G5" s="311"/>
      <c r="H5" s="311"/>
      <c r="I5" s="311"/>
      <c r="J5" s="311"/>
      <c r="K5" s="311"/>
      <c r="L5" s="311"/>
      <c r="M5" s="311"/>
      <c r="N5" s="311"/>
      <c r="O5" s="311"/>
      <c r="P5" s="311"/>
      <c r="Q5" s="311"/>
      <c r="R5" s="311"/>
      <c r="S5" s="311"/>
      <c r="T5" s="311"/>
      <c r="U5" s="311"/>
      <c r="V5" s="311"/>
      <c r="W5" s="311"/>
      <c r="X5" s="311"/>
      <c r="Y5" s="311"/>
      <c r="Z5" s="311"/>
      <c r="AA5" s="311"/>
      <c r="AB5" s="311"/>
    </row>
    <row r="6" spans="2:28" ht="48" customHeight="1" x14ac:dyDescent="0.2">
      <c r="B6" s="312" t="s">
        <v>108</v>
      </c>
      <c r="C6" s="313"/>
      <c r="D6" s="313"/>
      <c r="E6" s="313"/>
      <c r="F6" s="313"/>
      <c r="G6" s="313"/>
      <c r="H6" s="313"/>
      <c r="I6" s="313"/>
      <c r="J6" s="313"/>
      <c r="K6" s="313"/>
      <c r="L6" s="313"/>
      <c r="M6" s="313"/>
      <c r="N6" s="313"/>
      <c r="O6" s="313"/>
      <c r="P6" s="313"/>
      <c r="Q6" s="313"/>
      <c r="R6" s="313"/>
      <c r="S6" s="313"/>
      <c r="T6" s="313"/>
      <c r="U6" s="313"/>
      <c r="V6" s="313"/>
      <c r="W6" s="313"/>
      <c r="X6" s="313"/>
      <c r="Y6" s="313"/>
      <c r="Z6" s="313"/>
      <c r="AA6" s="313"/>
      <c r="AB6" s="313"/>
    </row>
    <row r="7" spans="2:28" ht="13.5" customHeight="1" x14ac:dyDescent="0.2">
      <c r="B7" s="302" t="s">
        <v>110</v>
      </c>
      <c r="C7" s="302"/>
      <c r="D7" s="302"/>
      <c r="E7" s="302"/>
      <c r="F7" s="82"/>
      <c r="G7" s="82"/>
      <c r="H7" s="82"/>
      <c r="I7" s="82"/>
      <c r="J7" s="82"/>
      <c r="K7" s="82"/>
      <c r="L7" s="82"/>
      <c r="M7" s="81"/>
      <c r="N7" s="81"/>
      <c r="O7" s="303" t="s">
        <v>100</v>
      </c>
      <c r="P7" s="303"/>
      <c r="Q7" s="303"/>
      <c r="R7" s="303"/>
      <c r="S7" s="82"/>
      <c r="T7" s="82"/>
      <c r="U7" s="82"/>
      <c r="V7" s="82"/>
      <c r="W7" s="82"/>
      <c r="X7" s="82"/>
      <c r="Y7" s="82"/>
      <c r="Z7" s="82"/>
      <c r="AA7" s="82"/>
      <c r="AB7" s="81"/>
    </row>
    <row r="8" spans="2:28" ht="23.25" customHeight="1" x14ac:dyDescent="0.2">
      <c r="B8" s="81"/>
      <c r="C8" s="81"/>
      <c r="D8" s="81"/>
      <c r="E8" s="81"/>
      <c r="F8" s="81"/>
      <c r="G8" s="81"/>
      <c r="H8" s="81"/>
      <c r="I8" s="81"/>
      <c r="J8" s="81"/>
      <c r="K8" s="81"/>
      <c r="L8" s="81"/>
      <c r="M8" s="81"/>
      <c r="N8" s="81"/>
      <c r="O8" s="81"/>
      <c r="P8" s="81"/>
      <c r="Q8" s="81"/>
      <c r="R8" s="81"/>
      <c r="S8" s="81"/>
      <c r="T8" s="81"/>
      <c r="U8" s="81"/>
      <c r="V8" s="81"/>
      <c r="W8" s="81"/>
      <c r="X8" s="81"/>
      <c r="Y8" s="81"/>
      <c r="Z8" s="81"/>
      <c r="AA8" s="81"/>
      <c r="AB8" s="81"/>
    </row>
    <row r="9" spans="2:28" ht="12" customHeight="1" x14ac:dyDescent="0.2">
      <c r="B9" s="233" t="s">
        <v>96</v>
      </c>
      <c r="C9" s="234"/>
      <c r="D9" s="234"/>
      <c r="E9" s="234"/>
      <c r="F9" s="234"/>
      <c r="G9" s="234"/>
      <c r="H9" s="5"/>
      <c r="I9" s="5"/>
      <c r="J9" s="6"/>
      <c r="K9" s="7"/>
      <c r="L9" s="8"/>
      <c r="M9" s="30"/>
      <c r="N9" s="9"/>
      <c r="O9" s="9"/>
      <c r="P9" s="249" t="s">
        <v>97</v>
      </c>
      <c r="Q9" s="249"/>
      <c r="R9" s="249"/>
      <c r="S9" s="249"/>
      <c r="T9" s="249"/>
      <c r="U9" s="249"/>
      <c r="V9" s="249"/>
      <c r="W9" s="249"/>
      <c r="X9" s="249"/>
      <c r="Y9" s="9"/>
      <c r="Z9" s="9"/>
      <c r="AA9" s="9"/>
      <c r="AB9" s="10"/>
    </row>
    <row r="10" spans="2:28" ht="12" customHeight="1" x14ac:dyDescent="0.2">
      <c r="B10" s="243"/>
      <c r="C10" s="244"/>
      <c r="D10" s="244"/>
      <c r="E10" s="244"/>
      <c r="F10" s="244"/>
      <c r="G10" s="244"/>
      <c r="H10" s="244"/>
      <c r="I10" s="244"/>
      <c r="J10" s="244"/>
      <c r="K10" s="11"/>
      <c r="L10" s="12"/>
      <c r="M10" s="31"/>
      <c r="N10" s="13"/>
      <c r="O10" s="13"/>
      <c r="P10" s="250"/>
      <c r="Q10" s="250"/>
      <c r="R10" s="250"/>
      <c r="S10" s="250"/>
      <c r="T10" s="250"/>
      <c r="U10" s="250"/>
      <c r="V10" s="250"/>
      <c r="W10" s="250"/>
      <c r="X10" s="250"/>
      <c r="Y10" s="13"/>
      <c r="Z10" s="13"/>
      <c r="AA10" s="13"/>
      <c r="AB10" s="14"/>
    </row>
    <row r="11" spans="2:28" ht="25.35" customHeight="1" x14ac:dyDescent="0.2">
      <c r="B11" s="237"/>
      <c r="C11" s="251"/>
      <c r="D11" s="251"/>
      <c r="E11" s="251"/>
      <c r="F11" s="251"/>
      <c r="G11" s="251"/>
      <c r="H11" s="251"/>
      <c r="I11" s="251"/>
      <c r="J11" s="251"/>
      <c r="K11" s="13"/>
      <c r="L11" s="15"/>
      <c r="M11" s="31"/>
      <c r="N11" s="13"/>
      <c r="O11" s="14"/>
      <c r="P11" s="67"/>
      <c r="Q11" s="67"/>
      <c r="R11" s="67"/>
      <c r="S11" s="67"/>
      <c r="T11" s="67"/>
      <c r="U11" s="246"/>
      <c r="V11" s="247"/>
      <c r="W11" s="67"/>
      <c r="X11" s="67"/>
      <c r="Y11" s="13"/>
      <c r="Z11" s="13"/>
      <c r="AA11" s="13"/>
      <c r="AB11" s="14"/>
    </row>
    <row r="12" spans="2:28" ht="9.75" customHeight="1" x14ac:dyDescent="0.2">
      <c r="B12" s="16"/>
      <c r="C12" s="11"/>
      <c r="D12" s="11"/>
      <c r="E12" s="11"/>
      <c r="F12" s="11"/>
      <c r="G12" s="11"/>
      <c r="H12" s="11"/>
      <c r="I12" s="11"/>
      <c r="J12" s="11"/>
      <c r="K12" s="11"/>
      <c r="L12" s="15"/>
      <c r="M12" s="31"/>
      <c r="N12" s="13"/>
      <c r="O12" s="245"/>
      <c r="P12" s="245"/>
      <c r="Q12" s="245"/>
      <c r="R12" s="245"/>
      <c r="S12" s="245"/>
      <c r="T12" s="245"/>
      <c r="U12" s="245"/>
      <c r="V12" s="245"/>
      <c r="W12" s="245"/>
      <c r="X12" s="245"/>
      <c r="Y12" s="245"/>
      <c r="Z12" s="13"/>
      <c r="AA12" s="13"/>
      <c r="AB12" s="14"/>
    </row>
    <row r="13" spans="2:28" ht="27.75" customHeight="1" x14ac:dyDescent="0.2">
      <c r="B13" s="243"/>
      <c r="C13" s="244"/>
      <c r="D13" s="244"/>
      <c r="E13" s="244"/>
      <c r="F13" s="244"/>
      <c r="G13" s="244"/>
      <c r="H13" s="244"/>
      <c r="I13" s="244"/>
      <c r="J13" s="244"/>
      <c r="K13" s="13"/>
      <c r="L13" s="15"/>
      <c r="M13" s="235" t="s">
        <v>117</v>
      </c>
      <c r="N13" s="236"/>
      <c r="O13" s="236"/>
      <c r="P13" s="236"/>
      <c r="Q13" s="236"/>
      <c r="R13" s="236"/>
      <c r="S13" s="236"/>
      <c r="T13" s="236"/>
      <c r="U13" s="236"/>
      <c r="V13" s="236"/>
      <c r="W13" s="236"/>
      <c r="X13" s="236"/>
      <c r="Y13" s="236"/>
      <c r="Z13" s="236"/>
      <c r="AA13" s="236"/>
      <c r="AB13" s="14"/>
    </row>
    <row r="14" spans="2:28" ht="26.25" customHeight="1" x14ac:dyDescent="0.25">
      <c r="B14" s="253"/>
      <c r="C14" s="254"/>
      <c r="D14" s="254"/>
      <c r="E14" s="254"/>
      <c r="F14" s="254"/>
      <c r="G14" s="254"/>
      <c r="H14" s="254"/>
      <c r="I14" s="254"/>
      <c r="J14" s="254"/>
      <c r="K14" s="11"/>
      <c r="L14" s="15"/>
      <c r="M14" s="31"/>
      <c r="N14" s="13"/>
      <c r="O14" s="23"/>
      <c r="P14" s="23"/>
      <c r="Q14" s="23"/>
      <c r="R14" s="23"/>
      <c r="S14" s="23"/>
      <c r="T14" s="23"/>
      <c r="U14" s="237"/>
      <c r="V14" s="238"/>
      <c r="W14" s="23"/>
      <c r="X14" s="23"/>
      <c r="Y14" s="23"/>
      <c r="Z14" s="23"/>
      <c r="AA14" s="13"/>
      <c r="AB14" s="14"/>
    </row>
    <row r="15" spans="2:28" ht="12" customHeight="1" x14ac:dyDescent="0.2">
      <c r="B15" s="16"/>
      <c r="C15" s="17"/>
      <c r="D15" s="17"/>
      <c r="E15" s="17"/>
      <c r="F15" s="18"/>
      <c r="G15" s="17"/>
      <c r="H15" s="17"/>
      <c r="I15" s="248" t="s">
        <v>111</v>
      </c>
      <c r="J15" s="248"/>
      <c r="K15" s="17"/>
      <c r="L15" s="12"/>
      <c r="M15" s="32"/>
      <c r="N15" s="19"/>
      <c r="O15" s="245"/>
      <c r="P15" s="245"/>
      <c r="Q15" s="245"/>
      <c r="R15" s="245"/>
      <c r="S15" s="245"/>
      <c r="T15" s="245"/>
      <c r="U15" s="245"/>
      <c r="V15" s="252"/>
      <c r="W15" s="245"/>
      <c r="X15" s="245"/>
      <c r="Y15" s="245"/>
      <c r="Z15" s="19"/>
      <c r="AA15" s="19"/>
      <c r="AB15" s="20"/>
    </row>
    <row r="16" spans="2:28" ht="13.5" customHeight="1" x14ac:dyDescent="0.2">
      <c r="B16" s="16"/>
      <c r="C16" s="17"/>
      <c r="D16" s="17"/>
      <c r="E16" s="17"/>
      <c r="F16" s="17"/>
      <c r="G16" s="17"/>
      <c r="H16" s="17"/>
      <c r="I16" s="1"/>
      <c r="J16" s="21" t="s">
        <v>1</v>
      </c>
      <c r="K16" s="231"/>
      <c r="L16" s="231"/>
      <c r="M16" s="267" t="s">
        <v>112</v>
      </c>
      <c r="N16" s="268"/>
      <c r="O16" s="268"/>
      <c r="P16" s="268"/>
      <c r="Q16" s="268"/>
      <c r="R16" s="268"/>
      <c r="S16" s="268"/>
      <c r="T16" s="269"/>
      <c r="U16" s="58"/>
      <c r="V16" s="74"/>
      <c r="W16" s="180" t="s">
        <v>113</v>
      </c>
      <c r="X16" s="72"/>
      <c r="Y16" s="72"/>
      <c r="Z16" s="72"/>
      <c r="AA16" s="72"/>
      <c r="AB16" s="51"/>
    </row>
    <row r="17" spans="2:28" ht="2.25" customHeight="1" x14ac:dyDescent="0.2">
      <c r="B17" s="16"/>
      <c r="C17" s="17"/>
      <c r="D17" s="17"/>
      <c r="E17" s="17"/>
      <c r="F17" s="17"/>
      <c r="G17" s="17"/>
      <c r="H17" s="17"/>
      <c r="I17" s="1"/>
      <c r="J17" s="21"/>
      <c r="K17" s="239"/>
      <c r="L17" s="239"/>
      <c r="M17" s="65"/>
      <c r="N17" s="66"/>
      <c r="O17" s="66"/>
      <c r="P17" s="66"/>
      <c r="Q17" s="66"/>
      <c r="R17" s="66"/>
      <c r="S17" s="66"/>
      <c r="T17" s="66"/>
      <c r="U17" s="59"/>
      <c r="V17" s="73"/>
      <c r="W17" s="75"/>
      <c r="X17" s="75"/>
      <c r="Y17" s="75"/>
      <c r="Z17" s="75"/>
      <c r="AA17" s="75"/>
      <c r="AB17" s="52"/>
    </row>
    <row r="18" spans="2:28" ht="12.75" customHeight="1" x14ac:dyDescent="0.2">
      <c r="B18" s="240" t="s">
        <v>98</v>
      </c>
      <c r="C18" s="241"/>
      <c r="D18" s="17"/>
      <c r="E18" s="17"/>
      <c r="F18" s="17"/>
      <c r="G18" s="17"/>
      <c r="H18" s="17"/>
      <c r="I18" s="17"/>
      <c r="J18" s="22"/>
      <c r="K18" s="232"/>
      <c r="L18" s="232"/>
      <c r="M18" s="242"/>
      <c r="N18" s="223"/>
      <c r="O18" s="223"/>
      <c r="P18" s="223"/>
      <c r="Q18" s="223"/>
      <c r="R18" s="223"/>
      <c r="S18" s="223"/>
      <c r="T18" s="223"/>
      <c r="U18" s="59"/>
      <c r="V18" s="74"/>
      <c r="W18" s="180" t="s">
        <v>115</v>
      </c>
      <c r="X18" s="180"/>
      <c r="Y18" s="180"/>
      <c r="Z18" s="180"/>
      <c r="AA18" s="180"/>
      <c r="AB18" s="52"/>
    </row>
    <row r="19" spans="2:28" ht="2.25" customHeight="1" x14ac:dyDescent="0.2">
      <c r="B19" s="60"/>
      <c r="C19" s="60"/>
      <c r="D19" s="17"/>
      <c r="E19" s="17"/>
      <c r="F19" s="17"/>
      <c r="G19" s="17"/>
      <c r="H19" s="17"/>
      <c r="I19" s="17"/>
      <c r="J19" s="22"/>
      <c r="K19" s="76"/>
      <c r="L19" s="77"/>
      <c r="M19" s="64"/>
      <c r="N19" s="62"/>
      <c r="O19" s="62"/>
      <c r="P19" s="62"/>
      <c r="Q19" s="62"/>
      <c r="R19" s="62"/>
      <c r="S19" s="62"/>
      <c r="T19" s="62"/>
      <c r="U19" s="59"/>
      <c r="V19" s="73"/>
      <c r="W19" s="61"/>
      <c r="X19" s="61"/>
      <c r="Y19" s="61"/>
      <c r="Z19" s="61"/>
      <c r="AA19" s="61"/>
      <c r="AB19" s="52"/>
    </row>
    <row r="20" spans="2:28" ht="12.75" customHeight="1" x14ac:dyDescent="0.2">
      <c r="B20" s="278"/>
      <c r="C20" s="278"/>
      <c r="D20" s="278"/>
      <c r="E20" s="278"/>
      <c r="F20" s="278"/>
      <c r="G20" s="278"/>
      <c r="H20" s="17"/>
      <c r="I20" s="17"/>
      <c r="J20" s="17"/>
      <c r="K20" s="17"/>
      <c r="L20" s="12"/>
      <c r="M20" s="38"/>
      <c r="N20" s="36"/>
      <c r="O20" s="36"/>
      <c r="P20" s="36"/>
      <c r="Q20" s="36"/>
      <c r="R20" s="36"/>
      <c r="S20" s="36"/>
      <c r="T20" s="39"/>
      <c r="U20" s="59"/>
      <c r="V20" s="74"/>
      <c r="W20" s="180" t="s">
        <v>114</v>
      </c>
      <c r="X20" s="180"/>
      <c r="Y20" s="180"/>
      <c r="Z20" s="180"/>
      <c r="AA20" s="180"/>
      <c r="AB20" s="180"/>
    </row>
    <row r="21" spans="2:28" ht="9" customHeight="1" x14ac:dyDescent="0.2">
      <c r="B21" s="279"/>
      <c r="C21" s="279"/>
      <c r="D21" s="279"/>
      <c r="E21" s="279"/>
      <c r="F21" s="279"/>
      <c r="G21" s="279"/>
      <c r="H21" s="17"/>
      <c r="I21" s="17"/>
      <c r="J21" s="17"/>
      <c r="K21" s="17"/>
      <c r="L21" s="12"/>
      <c r="M21" s="38"/>
      <c r="N21" s="36"/>
      <c r="O21" s="36"/>
      <c r="P21" s="36"/>
      <c r="Q21" s="36"/>
      <c r="R21" s="36"/>
      <c r="S21" s="36"/>
      <c r="T21" s="39"/>
      <c r="U21" s="59"/>
      <c r="V21" s="263"/>
      <c r="W21" s="264"/>
      <c r="X21" s="264"/>
      <c r="Y21" s="264"/>
      <c r="Z21" s="264"/>
      <c r="AA21" s="264"/>
      <c r="AB21" s="264"/>
    </row>
    <row r="22" spans="2:28" ht="12.75" customHeight="1" x14ac:dyDescent="0.2">
      <c r="B22" s="57"/>
      <c r="C22" s="291"/>
      <c r="D22" s="291"/>
      <c r="E22" s="291"/>
      <c r="F22" s="291"/>
      <c r="G22" s="291"/>
      <c r="H22" s="291"/>
      <c r="I22" s="290"/>
      <c r="J22" s="290"/>
      <c r="K22" s="24"/>
      <c r="L22" s="12"/>
      <c r="M22" s="180" t="s">
        <v>116</v>
      </c>
      <c r="N22" s="49"/>
      <c r="O22" s="49"/>
      <c r="P22" s="49"/>
      <c r="Q22" s="49"/>
      <c r="R22" s="49"/>
      <c r="S22" s="44"/>
      <c r="T22" s="45"/>
      <c r="U22" s="68"/>
      <c r="V22" s="70"/>
      <c r="W22" s="259"/>
      <c r="X22" s="259"/>
      <c r="Y22" s="259"/>
      <c r="Z22" s="259"/>
      <c r="AA22" s="259"/>
      <c r="AB22" s="71"/>
    </row>
    <row r="23" spans="2:28" ht="10.5" customHeight="1" x14ac:dyDescent="0.2">
      <c r="B23" s="16"/>
      <c r="C23" s="277"/>
      <c r="D23" s="277"/>
      <c r="E23" s="277"/>
      <c r="F23" s="277"/>
      <c r="G23" s="277"/>
      <c r="H23" s="277"/>
      <c r="I23" s="277"/>
      <c r="J23" s="63"/>
      <c r="K23" s="24"/>
      <c r="L23" s="12"/>
      <c r="M23" s="48"/>
      <c r="N23" s="49"/>
      <c r="O23" s="49"/>
      <c r="P23" s="49"/>
      <c r="Q23" s="49"/>
      <c r="R23" s="49"/>
      <c r="S23" s="44"/>
      <c r="T23" s="45"/>
      <c r="U23" s="68"/>
      <c r="V23" s="70"/>
      <c r="W23" s="69"/>
      <c r="X23" s="69"/>
      <c r="Y23" s="69"/>
      <c r="Z23" s="69"/>
      <c r="AA23" s="69"/>
      <c r="AB23" s="71"/>
    </row>
    <row r="24" spans="2:28" ht="9.75" customHeight="1" x14ac:dyDescent="0.2">
      <c r="B24" s="16"/>
      <c r="C24" s="79"/>
      <c r="D24" s="79"/>
      <c r="E24" s="79"/>
      <c r="F24" s="79"/>
      <c r="G24" s="79"/>
      <c r="H24" s="78"/>
      <c r="I24" s="63"/>
      <c r="J24" s="63"/>
      <c r="K24" s="24"/>
      <c r="L24" s="12"/>
      <c r="M24" s="48"/>
      <c r="N24" s="49"/>
      <c r="O24" s="49"/>
      <c r="P24" s="49"/>
      <c r="Q24" s="49"/>
      <c r="R24" s="49"/>
      <c r="S24" s="44"/>
      <c r="T24" s="45"/>
      <c r="U24" s="68"/>
      <c r="V24" s="70"/>
      <c r="W24" s="69"/>
      <c r="X24" s="69"/>
      <c r="Y24" s="69"/>
      <c r="Z24" s="69"/>
      <c r="AA24" s="69"/>
      <c r="AB24" s="71"/>
    </row>
    <row r="25" spans="2:28" ht="13.5" customHeight="1" x14ac:dyDescent="0.2">
      <c r="B25" s="16"/>
      <c r="C25" s="265" t="s">
        <v>2</v>
      </c>
      <c r="D25" s="266"/>
      <c r="E25" s="266"/>
      <c r="F25" s="266"/>
      <c r="G25" s="266"/>
      <c r="H25" s="25"/>
      <c r="I25" s="258"/>
      <c r="J25" s="258"/>
      <c r="K25" s="25"/>
      <c r="L25" s="20"/>
      <c r="M25" s="255"/>
      <c r="N25" s="256"/>
      <c r="O25" s="256"/>
      <c r="P25" s="256"/>
      <c r="Q25" s="256"/>
      <c r="R25" s="256"/>
      <c r="S25" s="46"/>
      <c r="T25" s="40"/>
      <c r="U25" s="260"/>
      <c r="V25" s="261"/>
      <c r="W25" s="261"/>
      <c r="X25" s="261"/>
      <c r="Y25" s="261"/>
      <c r="Z25" s="261"/>
      <c r="AA25" s="261"/>
      <c r="AB25" s="262"/>
    </row>
    <row r="26" spans="2:28" ht="15" customHeight="1" thickBot="1" x14ac:dyDescent="0.25">
      <c r="B26" s="320" t="s">
        <v>118</v>
      </c>
      <c r="C26" s="321"/>
      <c r="D26" s="321"/>
      <c r="E26" s="321"/>
      <c r="F26" s="321"/>
      <c r="G26" s="321"/>
      <c r="H26" s="33"/>
      <c r="I26" s="257"/>
      <c r="J26" s="257"/>
      <c r="K26" s="257"/>
      <c r="L26" s="257"/>
      <c r="M26" s="257"/>
      <c r="N26" s="257"/>
      <c r="O26" s="257"/>
      <c r="P26" s="257"/>
      <c r="Q26" s="257"/>
      <c r="R26" s="257"/>
      <c r="S26" s="257"/>
      <c r="T26" s="257"/>
      <c r="U26" s="257"/>
      <c r="V26" s="257"/>
      <c r="W26" s="257"/>
      <c r="X26" s="257"/>
      <c r="Y26" s="257"/>
      <c r="Z26" s="257"/>
      <c r="AA26" s="257"/>
      <c r="AB26" s="26"/>
    </row>
    <row r="27" spans="2:28" ht="15" customHeight="1" thickTop="1" x14ac:dyDescent="0.2">
      <c r="B27" s="270" t="s">
        <v>3</v>
      </c>
      <c r="C27" s="314" t="s">
        <v>152</v>
      </c>
      <c r="D27" s="315"/>
      <c r="E27" s="315"/>
      <c r="F27" s="315"/>
      <c r="G27" s="315"/>
      <c r="H27" s="53"/>
      <c r="I27" s="280"/>
      <c r="J27" s="251"/>
      <c r="K27" s="251"/>
      <c r="L27" s="251"/>
      <c r="M27" s="251"/>
      <c r="N27" s="251"/>
      <c r="O27" s="251"/>
      <c r="P27" s="251"/>
      <c r="Q27" s="251"/>
      <c r="R27" s="251"/>
      <c r="S27" s="5"/>
      <c r="T27" s="5"/>
      <c r="U27" s="5"/>
      <c r="V27" s="5"/>
      <c r="W27" s="27"/>
      <c r="X27" s="27"/>
      <c r="Y27" s="17"/>
      <c r="Z27" s="5"/>
      <c r="AA27" s="5"/>
      <c r="AB27" s="8"/>
    </row>
    <row r="28" spans="2:28" ht="7.5" customHeight="1" x14ac:dyDescent="0.2">
      <c r="B28" s="271"/>
      <c r="C28" s="316"/>
      <c r="D28" s="317"/>
      <c r="E28" s="317"/>
      <c r="F28" s="317"/>
      <c r="G28" s="317"/>
      <c r="H28" s="54"/>
      <c r="I28" s="275" t="s">
        <v>123</v>
      </c>
      <c r="J28" s="276"/>
      <c r="K28" s="276"/>
      <c r="L28" s="276"/>
      <c r="M28" s="276"/>
      <c r="N28" s="276"/>
      <c r="O28" s="276"/>
      <c r="P28" s="276"/>
      <c r="Q28" s="276"/>
      <c r="R28" s="276"/>
      <c r="S28" s="17"/>
      <c r="T28" s="17"/>
      <c r="U28" s="17"/>
      <c r="V28" s="17"/>
      <c r="W28" s="29"/>
      <c r="X28" s="29"/>
      <c r="Y28" s="231"/>
      <c r="Z28" s="231"/>
      <c r="AA28" s="231"/>
      <c r="AB28" s="231"/>
    </row>
    <row r="29" spans="2:28" ht="15" customHeight="1" x14ac:dyDescent="0.2">
      <c r="B29" s="271"/>
      <c r="C29" s="316"/>
      <c r="D29" s="317"/>
      <c r="E29" s="317"/>
      <c r="F29" s="317"/>
      <c r="G29" s="317"/>
      <c r="H29" s="54"/>
      <c r="I29" s="287"/>
      <c r="J29" s="288"/>
      <c r="K29" s="288"/>
      <c r="L29" s="288"/>
      <c r="M29" s="288"/>
      <c r="N29" s="288"/>
      <c r="O29" s="288"/>
      <c r="P29" s="288"/>
      <c r="Q29" s="288"/>
      <c r="R29" s="288"/>
      <c r="S29" s="17"/>
      <c r="T29" s="223" t="s">
        <v>121</v>
      </c>
      <c r="U29" s="223"/>
      <c r="V29" s="223"/>
      <c r="W29" s="223"/>
      <c r="X29" s="224"/>
      <c r="Y29" s="232"/>
      <c r="Z29" s="232"/>
      <c r="AA29" s="232"/>
      <c r="AB29" s="232"/>
    </row>
    <row r="30" spans="2:28" ht="10.5" customHeight="1" x14ac:dyDescent="0.2">
      <c r="B30" s="271"/>
      <c r="C30" s="316"/>
      <c r="D30" s="317"/>
      <c r="E30" s="317"/>
      <c r="F30" s="317"/>
      <c r="G30" s="317"/>
      <c r="H30" s="54"/>
      <c r="I30" s="275" t="s">
        <v>122</v>
      </c>
      <c r="J30" s="276"/>
      <c r="K30" s="276"/>
      <c r="L30" s="276"/>
      <c r="M30" s="276"/>
      <c r="N30" s="276"/>
      <c r="O30" s="276"/>
      <c r="P30" s="276"/>
      <c r="Q30" s="276"/>
      <c r="R30" s="276"/>
      <c r="S30" s="80"/>
      <c r="T30" s="80"/>
      <c r="U30" s="80"/>
      <c r="V30" s="80"/>
      <c r="W30" s="80"/>
      <c r="X30" s="34"/>
      <c r="Y30" s="17"/>
      <c r="Z30" s="17"/>
      <c r="AA30" s="17"/>
      <c r="AB30" s="8"/>
    </row>
    <row r="31" spans="2:28" ht="13.5" customHeight="1" x14ac:dyDescent="0.2">
      <c r="B31" s="271"/>
      <c r="C31" s="316"/>
      <c r="D31" s="317"/>
      <c r="E31" s="317"/>
      <c r="F31" s="317"/>
      <c r="G31" s="317"/>
      <c r="H31" s="54"/>
      <c r="I31" s="287"/>
      <c r="J31" s="288"/>
      <c r="K31" s="288"/>
      <c r="L31" s="288"/>
      <c r="M31" s="288"/>
      <c r="N31" s="288"/>
      <c r="O31" s="288"/>
      <c r="P31" s="288"/>
      <c r="Q31" s="288"/>
      <c r="R31" s="288"/>
      <c r="S31" s="17"/>
      <c r="T31" s="17"/>
      <c r="U31" s="28"/>
      <c r="V31" s="28"/>
      <c r="W31" s="17"/>
      <c r="X31" s="17"/>
      <c r="Y31" s="17"/>
      <c r="Z31" s="17"/>
      <c r="AA31" s="17"/>
      <c r="AB31" s="12"/>
    </row>
    <row r="32" spans="2:28" ht="11.25" customHeight="1" x14ac:dyDescent="0.2">
      <c r="B32" s="271"/>
      <c r="C32" s="316"/>
      <c r="D32" s="317"/>
      <c r="E32" s="317"/>
      <c r="F32" s="317"/>
      <c r="G32" s="317"/>
      <c r="H32" s="54"/>
      <c r="I32" s="275" t="s">
        <v>124</v>
      </c>
      <c r="J32" s="276"/>
      <c r="K32" s="276"/>
      <c r="L32" s="276"/>
      <c r="M32" s="276"/>
      <c r="N32" s="276"/>
      <c r="O32" s="276"/>
      <c r="P32" s="276"/>
      <c r="Q32" s="276"/>
      <c r="R32" s="276"/>
      <c r="S32" s="17"/>
      <c r="T32" s="17"/>
      <c r="U32" s="28"/>
      <c r="V32" s="28"/>
      <c r="W32" s="17"/>
      <c r="X32" s="17"/>
      <c r="Y32" s="17"/>
      <c r="Z32" s="17"/>
      <c r="AA32" s="17"/>
      <c r="AB32" s="12"/>
    </row>
    <row r="33" spans="2:28" ht="10.5" customHeight="1" x14ac:dyDescent="0.2">
      <c r="B33" s="271"/>
      <c r="C33" s="316"/>
      <c r="D33" s="317"/>
      <c r="E33" s="317"/>
      <c r="F33" s="317"/>
      <c r="G33" s="317"/>
      <c r="H33" s="54"/>
      <c r="I33" s="287"/>
      <c r="J33" s="288"/>
      <c r="K33" s="288"/>
      <c r="L33" s="288"/>
      <c r="M33" s="288"/>
      <c r="N33" s="288"/>
      <c r="O33" s="288"/>
      <c r="P33" s="288"/>
      <c r="Q33" s="288"/>
      <c r="R33" s="288"/>
      <c r="S33" s="11"/>
      <c r="T33" s="11"/>
      <c r="U33" s="17"/>
      <c r="V33" s="17"/>
      <c r="W33" s="17"/>
      <c r="X33" s="17"/>
      <c r="Y33" s="17"/>
      <c r="Z33" s="17"/>
      <c r="AA33" s="17"/>
      <c r="AB33" s="12"/>
    </row>
    <row r="34" spans="2:28" ht="10.5" customHeight="1" x14ac:dyDescent="0.2">
      <c r="B34" s="271"/>
      <c r="C34" s="316"/>
      <c r="D34" s="317"/>
      <c r="E34" s="317"/>
      <c r="F34" s="317"/>
      <c r="G34" s="317"/>
      <c r="H34" s="54"/>
      <c r="I34" s="275" t="s">
        <v>125</v>
      </c>
      <c r="J34" s="276"/>
      <c r="K34" s="276"/>
      <c r="L34" s="276"/>
      <c r="M34" s="276"/>
      <c r="N34" s="276"/>
      <c r="O34" s="276"/>
      <c r="P34" s="276"/>
      <c r="Q34" s="276"/>
      <c r="R34" s="276"/>
      <c r="S34" s="11"/>
      <c r="T34" s="11"/>
      <c r="U34" s="225" t="s">
        <v>119</v>
      </c>
      <c r="V34" s="225"/>
      <c r="W34" s="225"/>
      <c r="X34" s="226"/>
      <c r="Y34" s="231"/>
      <c r="Z34" s="231"/>
      <c r="AA34" s="231"/>
      <c r="AB34" s="231"/>
    </row>
    <row r="35" spans="2:28" ht="13.5" customHeight="1" thickBot="1" x14ac:dyDescent="0.25">
      <c r="B35" s="272"/>
      <c r="C35" s="318"/>
      <c r="D35" s="319"/>
      <c r="E35" s="319"/>
      <c r="F35" s="319"/>
      <c r="G35" s="319"/>
      <c r="H35" s="55"/>
      <c r="I35" s="287"/>
      <c r="J35" s="288"/>
      <c r="K35" s="288"/>
      <c r="L35" s="288"/>
      <c r="M35" s="288"/>
      <c r="N35" s="288"/>
      <c r="O35" s="288"/>
      <c r="P35" s="288"/>
      <c r="Q35" s="288"/>
      <c r="R35" s="288"/>
      <c r="S35" s="25"/>
      <c r="T35" s="25"/>
      <c r="U35" s="227"/>
      <c r="V35" s="227"/>
      <c r="W35" s="227"/>
      <c r="X35" s="228"/>
      <c r="Y35" s="232"/>
      <c r="Z35" s="232"/>
      <c r="AA35" s="232"/>
      <c r="AB35" s="232"/>
    </row>
    <row r="36" spans="2:28" ht="10.5" customHeight="1" thickTop="1" thickBot="1" x14ac:dyDescent="0.25">
      <c r="B36" s="270"/>
      <c r="C36" s="281" t="s">
        <v>153</v>
      </c>
      <c r="D36" s="282"/>
      <c r="E36" s="282"/>
      <c r="F36" s="282"/>
      <c r="G36" s="282"/>
      <c r="H36" s="54"/>
      <c r="I36" s="273"/>
      <c r="J36" s="274"/>
      <c r="K36" s="274"/>
      <c r="L36" s="274"/>
      <c r="M36" s="274"/>
      <c r="N36" s="274"/>
      <c r="O36" s="274"/>
      <c r="P36" s="274"/>
      <c r="Q36" s="274"/>
      <c r="R36" s="274"/>
      <c r="S36" s="17"/>
      <c r="T36" s="17"/>
      <c r="U36" s="84"/>
      <c r="V36" s="84"/>
      <c r="W36" s="322"/>
      <c r="X36" s="322"/>
      <c r="Y36" s="17"/>
      <c r="Z36" s="17"/>
      <c r="AA36" s="17"/>
      <c r="AB36" s="8"/>
    </row>
    <row r="37" spans="2:28" ht="7.5" customHeight="1" thickTop="1" x14ac:dyDescent="0.2">
      <c r="B37" s="271"/>
      <c r="C37" s="283"/>
      <c r="D37" s="284"/>
      <c r="E37" s="284"/>
      <c r="F37" s="284"/>
      <c r="G37" s="284"/>
      <c r="H37" s="53"/>
      <c r="I37" s="289"/>
      <c r="J37" s="244"/>
      <c r="K37" s="244"/>
      <c r="L37" s="244"/>
      <c r="M37" s="244"/>
      <c r="N37" s="244"/>
      <c r="O37" s="244"/>
      <c r="P37" s="244"/>
      <c r="Q37" s="244"/>
      <c r="R37" s="244"/>
      <c r="S37" s="17"/>
      <c r="T37" s="17"/>
      <c r="U37" s="17"/>
      <c r="V37" s="17"/>
      <c r="W37" s="29"/>
      <c r="X37" s="29"/>
      <c r="Y37" s="29"/>
      <c r="Z37" s="17"/>
      <c r="AA37" s="17"/>
      <c r="AB37" s="12"/>
    </row>
    <row r="38" spans="2:28" ht="9.75" customHeight="1" x14ac:dyDescent="0.2">
      <c r="B38" s="271"/>
      <c r="C38" s="283"/>
      <c r="D38" s="284"/>
      <c r="E38" s="284"/>
      <c r="F38" s="284"/>
      <c r="G38" s="284"/>
      <c r="H38" s="54"/>
      <c r="I38" s="275" t="s">
        <v>123</v>
      </c>
      <c r="J38" s="276"/>
      <c r="K38" s="276"/>
      <c r="L38" s="276"/>
      <c r="M38" s="276"/>
      <c r="N38" s="276"/>
      <c r="O38" s="276"/>
      <c r="P38" s="276"/>
      <c r="Q38" s="276"/>
      <c r="R38" s="276"/>
      <c r="S38" s="17"/>
      <c r="T38" s="223" t="s">
        <v>120</v>
      </c>
      <c r="U38" s="223"/>
      <c r="V38" s="223"/>
      <c r="W38" s="223"/>
      <c r="X38" s="224"/>
      <c r="Y38" s="231"/>
      <c r="Z38" s="231"/>
      <c r="AA38" s="231"/>
      <c r="AB38" s="231"/>
    </row>
    <row r="39" spans="2:28" ht="10.5" customHeight="1" x14ac:dyDescent="0.2">
      <c r="B39" s="271"/>
      <c r="C39" s="283"/>
      <c r="D39" s="284"/>
      <c r="E39" s="284"/>
      <c r="F39" s="284"/>
      <c r="G39" s="284"/>
      <c r="H39" s="54"/>
      <c r="I39" s="287"/>
      <c r="J39" s="288"/>
      <c r="K39" s="288"/>
      <c r="L39" s="288"/>
      <c r="M39" s="288"/>
      <c r="N39" s="288"/>
      <c r="O39" s="288"/>
      <c r="P39" s="288"/>
      <c r="Q39" s="288"/>
      <c r="R39" s="288"/>
      <c r="S39" s="17"/>
      <c r="T39" s="223"/>
      <c r="U39" s="223"/>
      <c r="V39" s="223"/>
      <c r="W39" s="223"/>
      <c r="X39" s="224"/>
      <c r="Y39" s="232"/>
      <c r="Z39" s="232"/>
      <c r="AA39" s="232"/>
      <c r="AB39" s="232"/>
    </row>
    <row r="40" spans="2:28" ht="9.75" customHeight="1" x14ac:dyDescent="0.2">
      <c r="B40" s="271"/>
      <c r="C40" s="283"/>
      <c r="D40" s="284"/>
      <c r="E40" s="284"/>
      <c r="F40" s="284"/>
      <c r="G40" s="284"/>
      <c r="H40" s="54"/>
      <c r="I40" s="275" t="s">
        <v>122</v>
      </c>
      <c r="J40" s="276"/>
      <c r="K40" s="276"/>
      <c r="L40" s="276"/>
      <c r="M40" s="276"/>
      <c r="N40" s="276"/>
      <c r="O40" s="276"/>
      <c r="P40" s="276"/>
      <c r="Q40" s="276"/>
      <c r="R40" s="276"/>
      <c r="S40" s="17"/>
      <c r="T40" s="83"/>
      <c r="U40" s="34"/>
      <c r="V40" s="34"/>
      <c r="W40" s="34"/>
      <c r="X40" s="34"/>
      <c r="Y40" s="17"/>
      <c r="Z40" s="17"/>
      <c r="AA40" s="17"/>
      <c r="AB40" s="8"/>
    </row>
    <row r="41" spans="2:28" ht="9" customHeight="1" x14ac:dyDescent="0.2">
      <c r="B41" s="271"/>
      <c r="C41" s="283"/>
      <c r="D41" s="284"/>
      <c r="E41" s="284"/>
      <c r="F41" s="284"/>
      <c r="G41" s="284"/>
      <c r="H41" s="54"/>
      <c r="I41" s="287"/>
      <c r="J41" s="288"/>
      <c r="K41" s="288"/>
      <c r="L41" s="288"/>
      <c r="M41" s="288"/>
      <c r="N41" s="288"/>
      <c r="O41" s="288"/>
      <c r="P41" s="288"/>
      <c r="Q41" s="288"/>
      <c r="R41" s="288"/>
      <c r="S41" s="17"/>
      <c r="T41" s="17"/>
      <c r="U41" s="28"/>
      <c r="V41" s="28"/>
      <c r="W41" s="17"/>
      <c r="X41" s="17"/>
      <c r="Y41" s="17"/>
      <c r="Z41" s="17"/>
      <c r="AA41" s="17"/>
      <c r="AB41" s="12"/>
    </row>
    <row r="42" spans="2:28" ht="9.75" customHeight="1" x14ac:dyDescent="0.2">
      <c r="B42" s="271"/>
      <c r="C42" s="283"/>
      <c r="D42" s="284"/>
      <c r="E42" s="284"/>
      <c r="F42" s="284"/>
      <c r="G42" s="284"/>
      <c r="H42" s="54"/>
      <c r="I42" s="275" t="s">
        <v>124</v>
      </c>
      <c r="J42" s="276"/>
      <c r="K42" s="276"/>
      <c r="L42" s="276"/>
      <c r="M42" s="276"/>
      <c r="N42" s="276"/>
      <c r="O42" s="276"/>
      <c r="P42" s="276"/>
      <c r="Q42" s="276"/>
      <c r="R42" s="276"/>
      <c r="S42" s="17"/>
      <c r="T42" s="17"/>
      <c r="U42" s="28"/>
      <c r="V42" s="28"/>
      <c r="W42" s="17"/>
      <c r="X42" s="17"/>
      <c r="Y42" s="17"/>
      <c r="Z42" s="17"/>
      <c r="AA42" s="17"/>
      <c r="AB42" s="12"/>
    </row>
    <row r="43" spans="2:28" ht="9" customHeight="1" x14ac:dyDescent="0.2">
      <c r="B43" s="271"/>
      <c r="C43" s="283"/>
      <c r="D43" s="284"/>
      <c r="E43" s="284"/>
      <c r="F43" s="284"/>
      <c r="G43" s="284"/>
      <c r="H43" s="54"/>
      <c r="I43" s="287"/>
      <c r="J43" s="288"/>
      <c r="K43" s="288"/>
      <c r="L43" s="288"/>
      <c r="M43" s="288"/>
      <c r="N43" s="288"/>
      <c r="O43" s="288"/>
      <c r="P43" s="288"/>
      <c r="Q43" s="288"/>
      <c r="R43" s="288"/>
      <c r="S43" s="11"/>
      <c r="T43" s="11"/>
      <c r="U43" s="17"/>
      <c r="V43" s="17"/>
      <c r="W43" s="17"/>
      <c r="X43" s="17"/>
      <c r="Y43" s="17"/>
      <c r="Z43" s="17"/>
      <c r="AA43" s="17"/>
      <c r="AB43" s="12"/>
    </row>
    <row r="44" spans="2:28" ht="9.75" customHeight="1" x14ac:dyDescent="0.2">
      <c r="B44" s="271"/>
      <c r="C44" s="283"/>
      <c r="D44" s="284"/>
      <c r="E44" s="284"/>
      <c r="F44" s="284"/>
      <c r="G44" s="284"/>
      <c r="H44" s="54"/>
      <c r="I44" s="275" t="s">
        <v>125</v>
      </c>
      <c r="J44" s="276"/>
      <c r="K44" s="276"/>
      <c r="L44" s="276"/>
      <c r="M44" s="276"/>
      <c r="N44" s="276"/>
      <c r="O44" s="276"/>
      <c r="P44" s="276"/>
      <c r="Q44" s="276"/>
      <c r="R44" s="276"/>
      <c r="S44" s="11"/>
      <c r="T44" s="11"/>
      <c r="U44" s="225" t="s">
        <v>119</v>
      </c>
      <c r="V44" s="225"/>
      <c r="W44" s="225"/>
      <c r="X44" s="226"/>
      <c r="Y44" s="231"/>
      <c r="Z44" s="231"/>
      <c r="AA44" s="231"/>
      <c r="AB44" s="231"/>
    </row>
    <row r="45" spans="2:28" ht="9.75" customHeight="1" thickBot="1" x14ac:dyDescent="0.25">
      <c r="B45" s="272"/>
      <c r="C45" s="285"/>
      <c r="D45" s="286"/>
      <c r="E45" s="286"/>
      <c r="F45" s="286"/>
      <c r="G45" s="286"/>
      <c r="H45" s="55"/>
      <c r="I45" s="287"/>
      <c r="J45" s="288"/>
      <c r="K45" s="288"/>
      <c r="L45" s="288"/>
      <c r="M45" s="288"/>
      <c r="N45" s="288"/>
      <c r="O45" s="288"/>
      <c r="P45" s="288"/>
      <c r="Q45" s="288"/>
      <c r="R45" s="288"/>
      <c r="S45" s="25"/>
      <c r="T45" s="25"/>
      <c r="U45" s="227"/>
      <c r="V45" s="227"/>
      <c r="W45" s="227"/>
      <c r="X45" s="228"/>
      <c r="Y45" s="232"/>
      <c r="Z45" s="232"/>
      <c r="AA45" s="232"/>
      <c r="AB45" s="232"/>
    </row>
    <row r="46" spans="2:28" ht="9.75" customHeight="1" thickTop="1" x14ac:dyDescent="0.2">
      <c r="B46" s="181"/>
      <c r="C46" s="86"/>
      <c r="D46" s="86"/>
      <c r="E46" s="86"/>
      <c r="F46" s="86"/>
      <c r="G46" s="86"/>
      <c r="H46" s="182"/>
      <c r="I46" s="85"/>
      <c r="J46" s="85"/>
      <c r="K46" s="85"/>
      <c r="L46" s="85"/>
      <c r="M46" s="85"/>
      <c r="N46" s="85"/>
      <c r="O46" s="85"/>
      <c r="P46" s="85"/>
      <c r="Q46" s="85"/>
      <c r="R46" s="85"/>
      <c r="S46" s="17"/>
      <c r="T46" s="17"/>
      <c r="U46" s="183"/>
      <c r="V46" s="183"/>
      <c r="W46" s="183"/>
      <c r="X46" s="183"/>
      <c r="Y46" s="76"/>
      <c r="Z46" s="76"/>
      <c r="AA46" s="76"/>
      <c r="AB46" s="76"/>
    </row>
    <row r="47" spans="2:28" ht="9.75" customHeight="1" x14ac:dyDescent="0.2">
      <c r="B47" s="181"/>
      <c r="C47" s="86"/>
      <c r="D47" s="86"/>
      <c r="E47" s="86"/>
      <c r="F47" s="86"/>
      <c r="G47" s="86"/>
      <c r="H47" s="182"/>
      <c r="I47" s="85"/>
      <c r="J47" s="85"/>
      <c r="K47" s="85"/>
      <c r="L47" s="85"/>
      <c r="M47" s="85"/>
      <c r="N47" s="85"/>
      <c r="O47" s="85"/>
      <c r="P47" s="85"/>
      <c r="Q47" s="85"/>
      <c r="R47" s="85"/>
      <c r="S47" s="17"/>
      <c r="T47" s="17"/>
      <c r="U47" s="183"/>
      <c r="V47" s="183"/>
      <c r="W47" s="183"/>
      <c r="X47" s="183"/>
      <c r="Y47" s="76"/>
      <c r="Z47" s="76"/>
      <c r="AA47" s="76"/>
      <c r="AB47" s="76"/>
    </row>
    <row r="48" spans="2:28" ht="107.25" customHeight="1" x14ac:dyDescent="0.2">
      <c r="B48" s="229" t="s">
        <v>105</v>
      </c>
      <c r="C48" s="229"/>
      <c r="D48" s="229"/>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row>
    <row r="49" spans="2:28" ht="48" customHeight="1" x14ac:dyDescent="0.2">
      <c r="B49" s="230" t="s">
        <v>106</v>
      </c>
      <c r="C49" s="230"/>
      <c r="D49" s="230"/>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row>
  </sheetData>
  <mergeCells count="85">
    <mergeCell ref="I29:R29"/>
    <mergeCell ref="I41:R41"/>
    <mergeCell ref="I30:R30"/>
    <mergeCell ref="I35:R35"/>
    <mergeCell ref="I32:R32"/>
    <mergeCell ref="I34:R34"/>
    <mergeCell ref="C22:H22"/>
    <mergeCell ref="T29:X29"/>
    <mergeCell ref="M1:AB1"/>
    <mergeCell ref="D2:AB2"/>
    <mergeCell ref="D3:AB3"/>
    <mergeCell ref="M4:AB4"/>
    <mergeCell ref="B7:E7"/>
    <mergeCell ref="O7:R7"/>
    <mergeCell ref="B2:C3"/>
    <mergeCell ref="B4:L4"/>
    <mergeCell ref="B5:AB5"/>
    <mergeCell ref="B6:AB6"/>
    <mergeCell ref="C27:G35"/>
    <mergeCell ref="AA34:AA35"/>
    <mergeCell ref="B26:G26"/>
    <mergeCell ref="Z28:Z29"/>
    <mergeCell ref="C25:G25"/>
    <mergeCell ref="M16:T16"/>
    <mergeCell ref="B36:B45"/>
    <mergeCell ref="I36:R36"/>
    <mergeCell ref="I38:R38"/>
    <mergeCell ref="C23:I23"/>
    <mergeCell ref="B20:G21"/>
    <mergeCell ref="I27:R27"/>
    <mergeCell ref="B27:B35"/>
    <mergeCell ref="C36:G45"/>
    <mergeCell ref="I42:R42"/>
    <mergeCell ref="I33:R33"/>
    <mergeCell ref="I31:R31"/>
    <mergeCell ref="I39:R39"/>
    <mergeCell ref="I37:R37"/>
    <mergeCell ref="I22:J22"/>
    <mergeCell ref="M25:R25"/>
    <mergeCell ref="L16:L18"/>
    <mergeCell ref="Z38:Z39"/>
    <mergeCell ref="AA38:AA39"/>
    <mergeCell ref="Y34:Y35"/>
    <mergeCell ref="Z34:Z35"/>
    <mergeCell ref="I26:AA26"/>
    <mergeCell ref="I25:J25"/>
    <mergeCell ref="W22:AA22"/>
    <mergeCell ref="U25:AB25"/>
    <mergeCell ref="V21:AB21"/>
    <mergeCell ref="AA28:AA29"/>
    <mergeCell ref="AB28:AB29"/>
    <mergeCell ref="AB34:AB35"/>
    <mergeCell ref="I28:R28"/>
    <mergeCell ref="Y28:Y29"/>
    <mergeCell ref="B9:G9"/>
    <mergeCell ref="M13:AA13"/>
    <mergeCell ref="U14:V14"/>
    <mergeCell ref="K16:K18"/>
    <mergeCell ref="B18:C18"/>
    <mergeCell ref="M18:T18"/>
    <mergeCell ref="B10:J10"/>
    <mergeCell ref="O12:Y12"/>
    <mergeCell ref="U11:V11"/>
    <mergeCell ref="I15:J15"/>
    <mergeCell ref="P9:X10"/>
    <mergeCell ref="B13:J13"/>
    <mergeCell ref="B11:J11"/>
    <mergeCell ref="O15:Y15"/>
    <mergeCell ref="B14:J14"/>
    <mergeCell ref="T38:X39"/>
    <mergeCell ref="U34:X35"/>
    <mergeCell ref="U44:X45"/>
    <mergeCell ref="B48:AB48"/>
    <mergeCell ref="B49:AB49"/>
    <mergeCell ref="AB38:AB39"/>
    <mergeCell ref="Y44:Y45"/>
    <mergeCell ref="Z44:Z45"/>
    <mergeCell ref="AA44:AA45"/>
    <mergeCell ref="AB44:AB45"/>
    <mergeCell ref="Y38:Y39"/>
    <mergeCell ref="I40:R40"/>
    <mergeCell ref="I43:R43"/>
    <mergeCell ref="I45:R45"/>
    <mergeCell ref="I44:R44"/>
    <mergeCell ref="W36:X36"/>
  </mergeCells>
  <phoneticPr fontId="9" type="noConversion"/>
  <pageMargins left="0.25" right="0.42" top="0.16" bottom="0.2" header="0.16" footer="0.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topLeftCell="B1" workbookViewId="0">
      <selection activeCell="AG17" sqref="AG17"/>
    </sheetView>
  </sheetViews>
  <sheetFormatPr defaultRowHeight="13.5" x14ac:dyDescent="0.25"/>
  <cols>
    <col min="1" max="1" width="4" customWidth="1"/>
    <col min="2" max="2" width="3.42578125" style="41" customWidth="1"/>
    <col min="3" max="3" width="6.5703125" style="41" customWidth="1"/>
    <col min="4" max="4" width="6.7109375" style="41" customWidth="1"/>
    <col min="5" max="5" width="4.140625" style="41" customWidth="1"/>
    <col min="6" max="6" width="8.28515625" style="41" hidden="1" customWidth="1"/>
    <col min="7" max="7" width="14.7109375" style="41" customWidth="1"/>
    <col min="8" max="8" width="3.42578125" style="41" customWidth="1"/>
    <col min="9" max="22" width="3.140625" style="41" customWidth="1"/>
    <col min="23" max="23" width="1.42578125" style="41" customWidth="1"/>
    <col min="24" max="24" width="1.85546875" style="41" customWidth="1"/>
    <col min="25" max="27" width="3.140625" style="41" customWidth="1"/>
    <col min="28" max="28" width="3" style="41" customWidth="1"/>
    <col min="29" max="29" width="3.140625" style="41" customWidth="1"/>
  </cols>
  <sheetData>
    <row r="1" spans="1:29" ht="29.25" customHeight="1" thickTop="1" x14ac:dyDescent="0.2">
      <c r="A1" s="404" t="s">
        <v>4</v>
      </c>
      <c r="B1" s="384" t="s">
        <v>4</v>
      </c>
      <c r="C1" s="387" t="s">
        <v>128</v>
      </c>
      <c r="D1" s="387"/>
      <c r="E1" s="387"/>
      <c r="F1" s="387"/>
      <c r="G1" s="387"/>
      <c r="H1" s="9"/>
      <c r="I1" s="9"/>
      <c r="J1" s="9"/>
      <c r="K1" s="9"/>
      <c r="L1" s="9"/>
      <c r="M1" s="9"/>
      <c r="N1" s="9"/>
      <c r="O1" s="9"/>
      <c r="P1" s="9"/>
      <c r="Q1" s="9"/>
      <c r="R1" s="9"/>
      <c r="S1" s="9"/>
      <c r="T1" s="9"/>
      <c r="U1" s="9"/>
      <c r="V1" s="9"/>
      <c r="W1" s="9"/>
      <c r="X1" s="9"/>
      <c r="Y1" s="9"/>
      <c r="Z1" s="9"/>
      <c r="AA1" s="9"/>
      <c r="AB1" s="9"/>
      <c r="AC1" s="8"/>
    </row>
    <row r="2" spans="1:29" ht="24.75" customHeight="1" x14ac:dyDescent="0.25">
      <c r="A2" s="407"/>
      <c r="B2" s="385"/>
      <c r="C2" s="365" t="s">
        <v>129</v>
      </c>
      <c r="D2" s="365"/>
      <c r="E2" s="365"/>
      <c r="F2" s="365"/>
      <c r="G2" s="365"/>
      <c r="H2" s="12"/>
      <c r="I2" s="184"/>
      <c r="J2" s="184"/>
      <c r="K2" s="184"/>
      <c r="L2" s="184"/>
      <c r="M2" s="184"/>
      <c r="N2" s="184"/>
      <c r="O2" s="184"/>
      <c r="P2" s="184"/>
      <c r="Q2" s="184"/>
      <c r="R2" s="184"/>
      <c r="S2" s="175"/>
      <c r="T2" s="175"/>
      <c r="U2" s="175"/>
      <c r="V2" s="175"/>
      <c r="W2" s="175"/>
      <c r="X2" s="185"/>
      <c r="Y2" s="184"/>
      <c r="Z2" s="184"/>
      <c r="AA2" s="184"/>
      <c r="AB2" s="184"/>
      <c r="AC2" s="12"/>
    </row>
    <row r="3" spans="1:29" ht="12" customHeight="1" x14ac:dyDescent="0.25">
      <c r="A3" s="405"/>
      <c r="B3" s="385"/>
      <c r="C3" s="388"/>
      <c r="D3" s="388"/>
      <c r="E3" s="388"/>
      <c r="F3" s="388"/>
      <c r="G3" s="388"/>
      <c r="H3" s="17"/>
      <c r="I3" s="186"/>
      <c r="J3" s="186"/>
      <c r="K3" s="186"/>
      <c r="L3" s="186"/>
      <c r="M3" s="186"/>
      <c r="N3" s="186"/>
      <c r="O3" s="186"/>
      <c r="P3" s="186"/>
      <c r="Q3" s="186"/>
      <c r="R3" s="186"/>
      <c r="S3" s="175"/>
      <c r="T3" s="175"/>
      <c r="U3" s="175"/>
      <c r="V3" s="175"/>
      <c r="W3" s="175"/>
      <c r="X3" s="373" t="s">
        <v>130</v>
      </c>
      <c r="Y3" s="373"/>
      <c r="Z3" s="373"/>
      <c r="AA3" s="373"/>
      <c r="AB3" s="373"/>
      <c r="AC3" s="12"/>
    </row>
    <row r="4" spans="1:29" ht="24.75" customHeight="1" x14ac:dyDescent="0.25">
      <c r="A4" s="407"/>
      <c r="B4" s="385"/>
      <c r="C4" s="364" t="s">
        <v>131</v>
      </c>
      <c r="D4" s="364"/>
      <c r="E4" s="364"/>
      <c r="F4" s="364"/>
      <c r="G4" s="364"/>
      <c r="H4" s="12"/>
      <c r="I4" s="184"/>
      <c r="J4" s="184"/>
      <c r="K4" s="184"/>
      <c r="L4" s="186"/>
      <c r="M4" s="184"/>
      <c r="N4" s="184"/>
      <c r="O4" s="184"/>
      <c r="P4" s="184"/>
      <c r="Q4" s="184"/>
      <c r="R4" s="184"/>
      <c r="S4" s="175"/>
      <c r="T4" s="175"/>
      <c r="U4" s="175"/>
      <c r="V4" s="175"/>
      <c r="W4" s="175"/>
      <c r="X4" s="175"/>
      <c r="Y4" s="175"/>
      <c r="Z4" s="175"/>
      <c r="AA4" s="175"/>
      <c r="AB4" s="175"/>
      <c r="AC4" s="12"/>
    </row>
    <row r="5" spans="1:29" ht="13.5" customHeight="1" x14ac:dyDescent="0.25">
      <c r="A5" s="407"/>
      <c r="B5" s="385"/>
      <c r="C5" s="187"/>
      <c r="D5" s="187"/>
      <c r="E5" s="188"/>
      <c r="F5" s="188"/>
      <c r="G5" s="188"/>
      <c r="H5" s="17"/>
      <c r="I5" s="186"/>
      <c r="J5" s="186"/>
      <c r="K5" s="186"/>
      <c r="L5" s="186"/>
      <c r="M5" s="186"/>
      <c r="N5" s="186"/>
      <c r="O5" s="186"/>
      <c r="P5" s="186"/>
      <c r="Q5" s="186"/>
      <c r="R5" s="186"/>
      <c r="S5" s="175"/>
      <c r="T5" s="175"/>
      <c r="U5" s="175"/>
      <c r="V5" s="175"/>
      <c r="W5" s="175"/>
      <c r="X5" s="175"/>
      <c r="Y5" s="175"/>
      <c r="Z5" s="175"/>
      <c r="AA5" s="175"/>
      <c r="AB5" s="175"/>
      <c r="AC5" s="12"/>
    </row>
    <row r="6" spans="1:29" ht="24.75" customHeight="1" x14ac:dyDescent="0.25">
      <c r="A6" s="407"/>
      <c r="B6" s="385"/>
      <c r="C6" s="365" t="s">
        <v>132</v>
      </c>
      <c r="D6" s="365"/>
      <c r="E6" s="365"/>
      <c r="F6" s="365"/>
      <c r="G6" s="365"/>
      <c r="H6" s="12"/>
      <c r="I6" s="184"/>
      <c r="J6" s="184"/>
      <c r="K6" s="184"/>
      <c r="L6" s="184"/>
      <c r="M6" s="184"/>
      <c r="N6" s="184"/>
      <c r="O6" s="184"/>
      <c r="P6" s="184"/>
      <c r="Q6" s="184"/>
      <c r="R6" s="184"/>
      <c r="S6" s="175"/>
      <c r="T6" s="175"/>
      <c r="U6" s="175"/>
      <c r="V6" s="175"/>
      <c r="W6" s="175"/>
      <c r="X6" s="175"/>
      <c r="Y6" s="175"/>
      <c r="Z6" s="175"/>
      <c r="AA6" s="175"/>
      <c r="AB6" s="175"/>
      <c r="AC6" s="12"/>
    </row>
    <row r="7" spans="1:29" ht="12.75" x14ac:dyDescent="0.2">
      <c r="A7" s="407"/>
      <c r="B7" s="385"/>
      <c r="C7" s="189"/>
      <c r="D7" s="189"/>
      <c r="E7" s="189"/>
      <c r="F7" s="189"/>
      <c r="G7" s="189"/>
      <c r="H7" s="17"/>
      <c r="I7" s="17"/>
      <c r="J7" s="17"/>
      <c r="K7" s="17"/>
      <c r="L7" s="17"/>
      <c r="M7" s="17"/>
      <c r="N7" s="17"/>
      <c r="O7" s="17"/>
      <c r="P7" s="17"/>
      <c r="Q7" s="17"/>
      <c r="R7" s="17"/>
      <c r="S7" s="17"/>
      <c r="T7" s="17"/>
      <c r="U7" s="17"/>
      <c r="V7" s="17"/>
      <c r="W7" s="17"/>
      <c r="X7" s="17"/>
      <c r="Y7" s="17"/>
      <c r="Z7" s="17"/>
      <c r="AA7" s="17"/>
      <c r="AB7" s="17"/>
      <c r="AC7" s="12"/>
    </row>
    <row r="8" spans="1:29" ht="17.25" customHeight="1" x14ac:dyDescent="0.2">
      <c r="A8" s="407"/>
      <c r="B8" s="385"/>
      <c r="C8" s="365" t="s">
        <v>133</v>
      </c>
      <c r="D8" s="365"/>
      <c r="E8" s="365"/>
      <c r="F8" s="365"/>
      <c r="G8" s="365"/>
      <c r="H8" s="389"/>
      <c r="I8" s="390"/>
      <c r="J8" s="390"/>
      <c r="K8" s="390"/>
      <c r="L8" s="390"/>
      <c r="M8" s="390"/>
      <c r="N8" s="390"/>
      <c r="O8" s="390"/>
      <c r="P8" s="390"/>
      <c r="Q8" s="390"/>
      <c r="R8" s="390"/>
      <c r="S8" s="390"/>
      <c r="T8" s="390"/>
      <c r="U8" s="391"/>
      <c r="V8" s="17"/>
      <c r="W8" s="17"/>
      <c r="X8" s="17"/>
      <c r="Y8" s="17"/>
      <c r="Z8" s="17"/>
      <c r="AA8" s="17"/>
      <c r="AB8" s="17"/>
      <c r="AC8" s="12"/>
    </row>
    <row r="9" spans="1:29" ht="8.25" customHeight="1" x14ac:dyDescent="0.2">
      <c r="A9" s="405"/>
      <c r="B9" s="385"/>
      <c r="C9" s="189"/>
      <c r="D9" s="189"/>
      <c r="E9" s="189"/>
      <c r="F9" s="189"/>
      <c r="G9" s="189"/>
      <c r="H9" s="17"/>
      <c r="I9" s="17"/>
      <c r="J9" s="17"/>
      <c r="K9" s="17"/>
      <c r="L9" s="17"/>
      <c r="M9" s="17"/>
      <c r="N9" s="17"/>
      <c r="O9" s="17"/>
      <c r="P9" s="17"/>
      <c r="Q9" s="17"/>
      <c r="R9" s="17"/>
      <c r="S9" s="17"/>
      <c r="T9" s="17"/>
      <c r="U9" s="17"/>
      <c r="V9" s="17"/>
      <c r="W9" s="17"/>
      <c r="X9" s="17"/>
      <c r="Y9" s="17"/>
      <c r="Z9" s="17"/>
      <c r="AA9" s="17"/>
      <c r="AB9" s="17"/>
      <c r="AC9" s="12"/>
    </row>
    <row r="10" spans="1:29" ht="0.75" customHeight="1" thickBot="1" x14ac:dyDescent="0.25">
      <c r="A10" s="35"/>
      <c r="B10" s="385"/>
      <c r="C10" s="365" t="s">
        <v>134</v>
      </c>
      <c r="D10" s="365"/>
      <c r="E10" s="365"/>
      <c r="F10" s="365"/>
      <c r="G10" s="365"/>
      <c r="H10" s="392" t="s">
        <v>5</v>
      </c>
      <c r="I10" s="393"/>
      <c r="J10" s="393"/>
      <c r="K10" s="393"/>
      <c r="L10" s="393"/>
      <c r="M10" s="393"/>
      <c r="N10" s="393"/>
      <c r="O10" s="393"/>
      <c r="P10" s="393"/>
      <c r="Q10" s="393"/>
      <c r="R10" s="393"/>
      <c r="S10" s="393"/>
      <c r="T10" s="393"/>
      <c r="U10" s="394"/>
      <c r="V10" s="17"/>
      <c r="W10" s="17"/>
      <c r="X10" s="17"/>
      <c r="Y10" s="17"/>
      <c r="Z10" s="17"/>
      <c r="AA10" s="17"/>
      <c r="AB10" s="17"/>
      <c r="AC10" s="12"/>
    </row>
    <row r="11" spans="1:29" ht="12" customHeight="1" thickTop="1" x14ac:dyDescent="0.2">
      <c r="A11" s="398" t="s">
        <v>6</v>
      </c>
      <c r="B11" s="386"/>
      <c r="C11" s="395"/>
      <c r="D11" s="395"/>
      <c r="E11" s="395"/>
      <c r="F11" s="395"/>
      <c r="G11" s="395"/>
      <c r="H11" s="396"/>
      <c r="I11" s="396"/>
      <c r="J11" s="396"/>
      <c r="K11" s="396"/>
      <c r="L11" s="396"/>
      <c r="M11" s="396"/>
      <c r="N11" s="396"/>
      <c r="O11" s="396"/>
      <c r="P11" s="396"/>
      <c r="Q11" s="396"/>
      <c r="R11" s="397"/>
      <c r="S11" s="397"/>
      <c r="T11" s="397"/>
      <c r="U11" s="397"/>
      <c r="V11" s="397"/>
      <c r="W11" s="25"/>
      <c r="X11" s="25"/>
      <c r="Y11" s="25"/>
      <c r="Z11" s="25"/>
      <c r="AA11" s="25"/>
      <c r="AB11" s="25"/>
      <c r="AC11" s="20"/>
    </row>
    <row r="12" spans="1:29" ht="12" customHeight="1" x14ac:dyDescent="0.25">
      <c r="A12" s="399"/>
      <c r="B12" s="190" t="s">
        <v>6</v>
      </c>
      <c r="C12" s="382" t="s">
        <v>135</v>
      </c>
      <c r="D12" s="382"/>
      <c r="E12" s="382"/>
      <c r="F12" s="382"/>
      <c r="G12" s="382"/>
      <c r="H12" s="191"/>
      <c r="I12" s="191"/>
      <c r="J12" s="191"/>
      <c r="K12" s="191"/>
      <c r="L12" s="191"/>
      <c r="M12" s="191"/>
      <c r="N12" s="191"/>
      <c r="O12" s="191"/>
      <c r="P12" s="191"/>
      <c r="Q12" s="191"/>
      <c r="R12" s="191"/>
      <c r="S12" s="191"/>
      <c r="T12" s="191"/>
      <c r="U12" s="174"/>
      <c r="V12" s="174"/>
      <c r="W12" s="174"/>
      <c r="X12" s="174"/>
      <c r="Y12" s="174"/>
      <c r="Z12" s="174"/>
      <c r="AA12" s="174"/>
      <c r="AB12" s="174"/>
      <c r="AC12" s="12"/>
    </row>
    <row r="13" spans="1:29" ht="12" customHeight="1" x14ac:dyDescent="0.25">
      <c r="A13" s="399"/>
      <c r="B13" s="17"/>
      <c r="C13" s="383" t="s">
        <v>136</v>
      </c>
      <c r="D13" s="383"/>
      <c r="E13" s="383"/>
      <c r="F13" s="383"/>
      <c r="G13" s="383"/>
      <c r="H13" s="361"/>
      <c r="I13" s="362"/>
      <c r="J13" s="362"/>
      <c r="K13" s="362"/>
      <c r="L13" s="362"/>
      <c r="M13" s="362"/>
      <c r="N13" s="362"/>
      <c r="O13" s="362"/>
      <c r="P13" s="362"/>
      <c r="Q13" s="362"/>
      <c r="R13" s="362"/>
      <c r="S13" s="362"/>
      <c r="T13" s="362"/>
      <c r="U13" s="363"/>
      <c r="V13" s="175"/>
      <c r="W13" s="175"/>
      <c r="X13" s="175"/>
      <c r="Y13" s="337"/>
      <c r="Z13" s="337"/>
      <c r="AA13" s="337"/>
      <c r="AB13" s="337"/>
      <c r="AC13" s="12"/>
    </row>
    <row r="14" spans="1:29" ht="12" customHeight="1" x14ac:dyDescent="0.2">
      <c r="A14" s="399"/>
      <c r="B14" s="17"/>
      <c r="C14" s="383"/>
      <c r="D14" s="383"/>
      <c r="E14" s="383"/>
      <c r="F14" s="383"/>
      <c r="G14" s="383"/>
      <c r="H14" s="380" t="s">
        <v>137</v>
      </c>
      <c r="I14" s="380"/>
      <c r="J14" s="380"/>
      <c r="K14" s="380"/>
      <c r="L14" s="380"/>
      <c r="M14" s="380"/>
      <c r="N14" s="380"/>
      <c r="O14" s="380"/>
      <c r="P14" s="380"/>
      <c r="Q14" s="380"/>
      <c r="R14" s="380"/>
      <c r="S14" s="380"/>
      <c r="T14" s="380"/>
      <c r="U14" s="176"/>
      <c r="V14" s="176"/>
      <c r="W14" s="176"/>
      <c r="X14" s="176"/>
      <c r="Y14" s="338"/>
      <c r="Z14" s="338"/>
      <c r="AA14" s="338"/>
      <c r="AB14" s="338"/>
      <c r="AC14" s="12"/>
    </row>
    <row r="15" spans="1:29" ht="12" customHeight="1" x14ac:dyDescent="0.2">
      <c r="A15" s="399"/>
      <c r="B15" s="17"/>
      <c r="C15" s="383"/>
      <c r="D15" s="383"/>
      <c r="E15" s="383"/>
      <c r="F15" s="383"/>
      <c r="G15" s="383"/>
      <c r="H15" s="377"/>
      <c r="I15" s="378"/>
      <c r="J15" s="378"/>
      <c r="K15" s="378"/>
      <c r="L15" s="378"/>
      <c r="M15" s="378"/>
      <c r="N15" s="378"/>
      <c r="O15" s="378"/>
      <c r="P15" s="378"/>
      <c r="Q15" s="378"/>
      <c r="R15" s="378"/>
      <c r="S15" s="378"/>
      <c r="T15" s="378"/>
      <c r="U15" s="379"/>
      <c r="V15" s="176"/>
      <c r="W15" s="176"/>
      <c r="X15" s="176"/>
      <c r="Y15" s="381" t="s">
        <v>102</v>
      </c>
      <c r="Z15" s="381"/>
      <c r="AA15" s="381"/>
      <c r="AB15" s="381"/>
      <c r="AC15" s="12"/>
    </row>
    <row r="16" spans="1:29" ht="12" customHeight="1" x14ac:dyDescent="0.2">
      <c r="A16" s="399"/>
      <c r="B16" s="17"/>
      <c r="C16" s="383"/>
      <c r="D16" s="383"/>
      <c r="E16" s="383"/>
      <c r="F16" s="383"/>
      <c r="G16" s="383"/>
      <c r="H16" s="374" t="s">
        <v>99</v>
      </c>
      <c r="I16" s="374"/>
      <c r="J16" s="374"/>
      <c r="K16" s="374"/>
      <c r="L16" s="374"/>
      <c r="M16" s="374"/>
      <c r="N16" s="374"/>
      <c r="O16" s="374"/>
      <c r="P16" s="374"/>
      <c r="Q16" s="374"/>
      <c r="R16" s="374"/>
      <c r="S16" s="374"/>
      <c r="T16" s="374"/>
      <c r="U16" s="176"/>
      <c r="V16" s="176"/>
      <c r="W16" s="176"/>
      <c r="X16" s="176"/>
      <c r="Y16" s="43"/>
      <c r="Z16" s="43"/>
      <c r="AA16" s="43"/>
      <c r="AB16" s="43"/>
      <c r="AC16" s="12"/>
    </row>
    <row r="17" spans="1:29" ht="9.75" customHeight="1" x14ac:dyDescent="0.2">
      <c r="A17" s="399"/>
      <c r="B17" s="17"/>
      <c r="C17" s="383"/>
      <c r="D17" s="383"/>
      <c r="E17" s="383"/>
      <c r="F17" s="383"/>
      <c r="G17" s="383"/>
      <c r="H17" s="377"/>
      <c r="I17" s="378"/>
      <c r="J17" s="378"/>
      <c r="K17" s="378"/>
      <c r="L17" s="378"/>
      <c r="M17" s="378"/>
      <c r="N17" s="378"/>
      <c r="O17" s="378"/>
      <c r="P17" s="378"/>
      <c r="Q17" s="378"/>
      <c r="R17" s="378"/>
      <c r="S17" s="378"/>
      <c r="T17" s="378"/>
      <c r="U17" s="379"/>
      <c r="V17" s="176"/>
      <c r="W17" s="176"/>
      <c r="X17" s="176"/>
      <c r="Y17" s="337"/>
      <c r="Z17" s="337"/>
      <c r="AA17" s="337"/>
      <c r="AB17" s="337"/>
      <c r="AC17" s="12"/>
    </row>
    <row r="18" spans="1:29" ht="14.25" customHeight="1" x14ac:dyDescent="0.2">
      <c r="A18" s="399"/>
      <c r="B18" s="17"/>
      <c r="C18" s="383"/>
      <c r="D18" s="383"/>
      <c r="E18" s="383"/>
      <c r="F18" s="383"/>
      <c r="G18" s="383"/>
      <c r="H18" s="374" t="s">
        <v>101</v>
      </c>
      <c r="I18" s="374"/>
      <c r="J18" s="374"/>
      <c r="K18" s="374"/>
      <c r="L18" s="374"/>
      <c r="M18" s="374"/>
      <c r="N18" s="374"/>
      <c r="O18" s="374"/>
      <c r="P18" s="374"/>
      <c r="Q18" s="374"/>
      <c r="R18" s="374"/>
      <c r="S18" s="374"/>
      <c r="T18" s="375"/>
      <c r="U18" s="376"/>
      <c r="V18" s="376"/>
      <c r="W18" s="376"/>
      <c r="X18" s="376"/>
      <c r="Y18" s="338"/>
      <c r="Z18" s="338"/>
      <c r="AA18" s="338"/>
      <c r="AB18" s="338"/>
      <c r="AC18" s="12"/>
    </row>
    <row r="19" spans="1:29" ht="12" customHeight="1" x14ac:dyDescent="0.2">
      <c r="A19" s="399"/>
      <c r="B19" s="17"/>
      <c r="C19" s="383"/>
      <c r="D19" s="383"/>
      <c r="E19" s="383"/>
      <c r="F19" s="383"/>
      <c r="G19" s="383"/>
      <c r="H19" s="377"/>
      <c r="I19" s="378"/>
      <c r="J19" s="378"/>
      <c r="K19" s="378"/>
      <c r="L19" s="378"/>
      <c r="M19" s="378"/>
      <c r="N19" s="378"/>
      <c r="O19" s="378"/>
      <c r="P19" s="378"/>
      <c r="Q19" s="378"/>
      <c r="R19" s="378"/>
      <c r="S19" s="378"/>
      <c r="T19" s="378"/>
      <c r="U19" s="379"/>
      <c r="V19" s="192"/>
      <c r="W19" s="193"/>
      <c r="X19" s="176"/>
      <c r="Y19" s="323" t="s">
        <v>104</v>
      </c>
      <c r="Z19" s="323"/>
      <c r="AA19" s="323"/>
      <c r="AB19" s="323"/>
      <c r="AC19" s="12"/>
    </row>
    <row r="20" spans="1:29" ht="12" customHeight="1" x14ac:dyDescent="0.25">
      <c r="A20" s="399"/>
      <c r="B20" s="17"/>
      <c r="C20" s="383"/>
      <c r="D20" s="383"/>
      <c r="E20" s="383"/>
      <c r="F20" s="383"/>
      <c r="G20" s="383"/>
      <c r="H20" s="374" t="s">
        <v>138</v>
      </c>
      <c r="I20" s="374"/>
      <c r="J20" s="374"/>
      <c r="K20" s="374"/>
      <c r="L20" s="374"/>
      <c r="M20" s="374"/>
      <c r="N20" s="374"/>
      <c r="O20" s="374"/>
      <c r="P20" s="374"/>
      <c r="Q20" s="374"/>
      <c r="R20" s="374"/>
      <c r="S20" s="374"/>
      <c r="T20" s="374"/>
      <c r="U20" s="176"/>
      <c r="V20" s="176"/>
      <c r="W20" s="176"/>
      <c r="X20" s="176"/>
      <c r="Y20" s="175"/>
      <c r="Z20" s="175"/>
      <c r="AA20" s="175"/>
      <c r="AB20" s="175"/>
      <c r="AC20" s="12"/>
    </row>
    <row r="21" spans="1:29" ht="12" customHeight="1" x14ac:dyDescent="0.25">
      <c r="A21" s="399"/>
      <c r="B21" s="17"/>
      <c r="C21" s="383"/>
      <c r="D21" s="383"/>
      <c r="E21" s="383"/>
      <c r="F21" s="383"/>
      <c r="G21" s="383"/>
      <c r="H21" s="377"/>
      <c r="I21" s="378"/>
      <c r="J21" s="378"/>
      <c r="K21" s="378"/>
      <c r="L21" s="378"/>
      <c r="M21" s="378"/>
      <c r="N21" s="378"/>
      <c r="O21" s="378"/>
      <c r="P21" s="378"/>
      <c r="Q21" s="378"/>
      <c r="R21" s="378"/>
      <c r="S21" s="378"/>
      <c r="T21" s="378"/>
      <c r="U21" s="379"/>
      <c r="V21" s="176"/>
      <c r="W21" s="176"/>
      <c r="X21" s="176"/>
      <c r="Y21" s="175"/>
      <c r="Z21" s="175"/>
      <c r="AA21" s="175"/>
      <c r="AB21" s="175"/>
      <c r="AC21" s="12"/>
    </row>
    <row r="22" spans="1:29" ht="12" customHeight="1" x14ac:dyDescent="0.25">
      <c r="A22" s="399"/>
      <c r="B22" s="17"/>
      <c r="C22" s="383"/>
      <c r="D22" s="383"/>
      <c r="E22" s="383"/>
      <c r="F22" s="383"/>
      <c r="G22" s="383"/>
      <c r="H22" s="374" t="s">
        <v>139</v>
      </c>
      <c r="I22" s="374"/>
      <c r="J22" s="374"/>
      <c r="K22" s="374"/>
      <c r="L22" s="374"/>
      <c r="M22" s="374"/>
      <c r="N22" s="374"/>
      <c r="O22" s="374"/>
      <c r="P22" s="374"/>
      <c r="Q22" s="374"/>
      <c r="R22" s="374"/>
      <c r="S22" s="374"/>
      <c r="T22" s="374"/>
      <c r="U22" s="176"/>
      <c r="V22" s="176"/>
      <c r="W22" s="176"/>
      <c r="X22" s="176"/>
      <c r="Y22" s="175"/>
      <c r="Z22" s="175"/>
      <c r="AA22" s="175"/>
      <c r="AB22" s="175"/>
      <c r="AC22" s="12"/>
    </row>
    <row r="23" spans="1:29" ht="12" customHeight="1" x14ac:dyDescent="0.25">
      <c r="A23" s="399"/>
      <c r="B23" s="17"/>
      <c r="C23" s="383"/>
      <c r="D23" s="383"/>
      <c r="E23" s="383"/>
      <c r="F23" s="383"/>
      <c r="G23" s="383"/>
      <c r="H23" s="377"/>
      <c r="I23" s="378"/>
      <c r="J23" s="378"/>
      <c r="K23" s="378"/>
      <c r="L23" s="378"/>
      <c r="M23" s="378"/>
      <c r="N23" s="378"/>
      <c r="O23" s="378"/>
      <c r="P23" s="378"/>
      <c r="Q23" s="378"/>
      <c r="R23" s="378"/>
      <c r="S23" s="378"/>
      <c r="T23" s="378"/>
      <c r="U23" s="379"/>
      <c r="V23" s="176"/>
      <c r="W23" s="176"/>
      <c r="X23" s="176"/>
      <c r="Y23" s="175"/>
      <c r="Z23" s="175"/>
      <c r="AA23" s="175"/>
      <c r="AB23" s="175"/>
      <c r="AC23" s="12"/>
    </row>
    <row r="24" spans="1:29" ht="12" customHeight="1" x14ac:dyDescent="0.25">
      <c r="A24" s="399"/>
      <c r="B24" s="17"/>
      <c r="C24" s="194"/>
      <c r="D24" s="194"/>
      <c r="E24" s="194"/>
      <c r="F24" s="194"/>
      <c r="G24" s="194"/>
      <c r="H24" s="370" t="s">
        <v>103</v>
      </c>
      <c r="I24" s="370"/>
      <c r="J24" s="370"/>
      <c r="K24" s="370"/>
      <c r="L24" s="370"/>
      <c r="M24" s="370"/>
      <c r="N24" s="370"/>
      <c r="O24" s="370"/>
      <c r="P24" s="370"/>
      <c r="Q24" s="370"/>
      <c r="R24" s="370"/>
      <c r="S24" s="370"/>
      <c r="T24" s="370"/>
      <c r="U24" s="371"/>
      <c r="V24" s="372"/>
      <c r="W24" s="372"/>
      <c r="X24" s="372"/>
      <c r="Y24" s="175"/>
      <c r="Z24" s="175"/>
      <c r="AA24" s="175"/>
      <c r="AB24" s="175"/>
      <c r="AC24" s="12"/>
    </row>
    <row r="25" spans="1:29" ht="12.75" customHeight="1" x14ac:dyDescent="0.25">
      <c r="A25" s="399"/>
      <c r="B25" s="17"/>
      <c r="C25" s="175"/>
      <c r="D25" s="175"/>
      <c r="E25" s="175"/>
      <c r="F25" s="175"/>
      <c r="G25" s="175"/>
      <c r="H25" s="175"/>
      <c r="I25" s="175"/>
      <c r="J25" s="252"/>
      <c r="K25" s="252"/>
      <c r="L25" s="252"/>
      <c r="M25" s="252"/>
      <c r="N25" s="252"/>
      <c r="O25" s="252"/>
      <c r="P25" s="252"/>
      <c r="Q25" s="252"/>
      <c r="R25" s="252"/>
      <c r="S25" s="252"/>
      <c r="T25" s="252"/>
      <c r="U25" s="175"/>
      <c r="V25" s="195"/>
      <c r="W25" s="175"/>
      <c r="X25" s="175"/>
      <c r="Y25" s="175"/>
      <c r="Z25" s="175"/>
      <c r="AA25" s="175"/>
      <c r="AB25" s="175"/>
      <c r="AC25" s="12"/>
    </row>
    <row r="26" spans="1:29" ht="12.75" customHeight="1" x14ac:dyDescent="0.25">
      <c r="A26" s="399"/>
      <c r="B26" s="17"/>
      <c r="C26" s="175"/>
      <c r="D26" s="175"/>
      <c r="E26" s="175"/>
      <c r="F26" s="175"/>
      <c r="G26" s="175"/>
      <c r="H26" s="175"/>
      <c r="I26" s="175"/>
      <c r="J26" s="175"/>
      <c r="K26" s="175"/>
      <c r="L26" s="175"/>
      <c r="M26" s="175"/>
      <c r="N26" s="175"/>
      <c r="O26" s="175"/>
      <c r="P26" s="175"/>
      <c r="Q26" s="175"/>
      <c r="R26" s="175"/>
      <c r="S26" s="196"/>
      <c r="T26" s="175"/>
      <c r="U26" s="175"/>
      <c r="V26" s="175"/>
      <c r="W26" s="175"/>
      <c r="X26" s="175"/>
      <c r="Y26" s="175"/>
      <c r="Z26" s="175"/>
      <c r="AA26" s="175"/>
      <c r="AB26" s="175"/>
      <c r="AC26" s="12"/>
    </row>
    <row r="27" spans="1:29" ht="12.75" customHeight="1" x14ac:dyDescent="0.25">
      <c r="A27" s="399"/>
      <c r="B27" s="17"/>
      <c r="C27" s="365" t="s">
        <v>129</v>
      </c>
      <c r="D27" s="365"/>
      <c r="E27" s="365"/>
      <c r="F27" s="365"/>
      <c r="G27" s="365"/>
      <c r="H27" s="179"/>
      <c r="I27" s="184"/>
      <c r="J27" s="184"/>
      <c r="K27" s="197"/>
      <c r="L27" s="197"/>
      <c r="M27" s="197"/>
      <c r="N27" s="197"/>
      <c r="O27" s="197"/>
      <c r="P27" s="197"/>
      <c r="Q27" s="184"/>
      <c r="R27" s="184"/>
      <c r="S27" s="91"/>
      <c r="T27" s="91"/>
      <c r="U27" s="91"/>
      <c r="V27" s="91"/>
      <c r="W27" s="175"/>
      <c r="X27" s="179"/>
      <c r="Y27" s="184"/>
      <c r="Z27" s="184"/>
      <c r="AA27" s="184"/>
      <c r="AB27" s="184"/>
      <c r="AC27" s="12"/>
    </row>
    <row r="28" spans="1:29" ht="24.75" customHeight="1" x14ac:dyDescent="0.25">
      <c r="A28" s="399"/>
      <c r="B28" s="17"/>
      <c r="C28" s="175"/>
      <c r="D28" s="175"/>
      <c r="E28" s="175"/>
      <c r="F28" s="175"/>
      <c r="G28" s="175"/>
      <c r="H28" s="175"/>
      <c r="I28" s="186"/>
      <c r="J28" s="186"/>
      <c r="K28" s="186"/>
      <c r="L28" s="186"/>
      <c r="M28" s="186"/>
      <c r="N28" s="186"/>
      <c r="O28" s="186"/>
      <c r="P28" s="186"/>
      <c r="Q28" s="186"/>
      <c r="R28" s="186"/>
      <c r="S28" s="175"/>
      <c r="T28" s="175"/>
      <c r="U28" s="175"/>
      <c r="V28" s="175"/>
      <c r="W28" s="175"/>
      <c r="X28" s="373" t="s">
        <v>130</v>
      </c>
      <c r="Y28" s="373"/>
      <c r="Z28" s="373"/>
      <c r="AA28" s="373"/>
      <c r="AB28" s="373"/>
      <c r="AC28" s="12"/>
    </row>
    <row r="29" spans="1:29" ht="6.75" customHeight="1" x14ac:dyDescent="0.25">
      <c r="A29" s="399"/>
      <c r="B29" s="17"/>
      <c r="C29" s="364" t="s">
        <v>131</v>
      </c>
      <c r="D29" s="364"/>
      <c r="E29" s="364"/>
      <c r="F29" s="364"/>
      <c r="G29" s="364"/>
      <c r="H29" s="175"/>
      <c r="I29" s="184"/>
      <c r="J29" s="184"/>
      <c r="K29" s="184"/>
      <c r="L29" s="186"/>
      <c r="M29" s="184"/>
      <c r="N29" s="184"/>
      <c r="O29" s="184"/>
      <c r="P29" s="184"/>
      <c r="Q29" s="184"/>
      <c r="R29" s="184"/>
      <c r="S29" s="175"/>
      <c r="T29" s="175"/>
      <c r="U29" s="175"/>
      <c r="V29" s="175"/>
      <c r="W29" s="175"/>
      <c r="X29" s="91"/>
      <c r="Y29" s="91"/>
      <c r="Z29" s="91"/>
      <c r="AA29" s="91"/>
      <c r="AB29" s="175"/>
      <c r="AC29" s="12"/>
    </row>
    <row r="30" spans="1:29" ht="12" customHeight="1" x14ac:dyDescent="0.2">
      <c r="A30" s="399"/>
      <c r="B30" s="17"/>
      <c r="C30" s="198"/>
      <c r="D30" s="198"/>
      <c r="E30" s="198"/>
      <c r="F30" s="198"/>
      <c r="G30" s="198"/>
      <c r="H30" s="17"/>
      <c r="I30" s="92"/>
      <c r="J30" s="92"/>
      <c r="K30" s="92"/>
      <c r="L30" s="92"/>
      <c r="M30" s="92"/>
      <c r="N30" s="92"/>
      <c r="O30" s="92"/>
      <c r="P30" s="92"/>
      <c r="Q30" s="92"/>
      <c r="R30" s="92"/>
      <c r="S30" s="17"/>
      <c r="T30" s="17"/>
      <c r="U30" s="17"/>
      <c r="V30" s="17"/>
      <c r="W30" s="17"/>
      <c r="X30" s="17"/>
      <c r="Y30" s="17"/>
      <c r="Z30" s="17"/>
      <c r="AA30" s="17"/>
      <c r="AB30" s="17"/>
      <c r="AC30" s="12"/>
    </row>
    <row r="31" spans="1:29" ht="11.25" customHeight="1" x14ac:dyDescent="0.2">
      <c r="A31" s="399"/>
      <c r="B31" s="17"/>
      <c r="C31" s="365" t="s">
        <v>132</v>
      </c>
      <c r="D31" s="365"/>
      <c r="E31" s="365"/>
      <c r="F31" s="365"/>
      <c r="G31" s="365"/>
      <c r="H31" s="17"/>
      <c r="I31" s="197"/>
      <c r="J31" s="197"/>
      <c r="K31" s="197"/>
      <c r="L31" s="197"/>
      <c r="M31" s="197"/>
      <c r="N31" s="197"/>
      <c r="O31" s="197"/>
      <c r="P31" s="197"/>
      <c r="Q31" s="197"/>
      <c r="R31" s="197"/>
      <c r="S31" s="91"/>
      <c r="T31" s="91"/>
      <c r="U31" s="91"/>
      <c r="V31" s="91"/>
      <c r="W31" s="17"/>
      <c r="X31" s="17"/>
      <c r="Y31" s="17"/>
      <c r="Z31" s="17"/>
      <c r="AA31" s="17"/>
      <c r="AB31" s="17"/>
      <c r="AC31" s="12"/>
    </row>
    <row r="32" spans="1:29" ht="8.25" customHeight="1" x14ac:dyDescent="0.2">
      <c r="A32" s="399"/>
      <c r="B32" s="17"/>
      <c r="C32" s="199"/>
      <c r="D32" s="87"/>
      <c r="E32" s="87"/>
      <c r="F32" s="87"/>
      <c r="G32" s="87"/>
      <c r="H32" s="17"/>
      <c r="I32" s="17"/>
      <c r="J32" s="17"/>
      <c r="K32" s="17"/>
      <c r="L32" s="17"/>
      <c r="M32" s="17"/>
      <c r="N32" s="17"/>
      <c r="O32" s="17"/>
      <c r="P32" s="17"/>
      <c r="Q32" s="17"/>
      <c r="R32" s="17"/>
      <c r="S32" s="17"/>
      <c r="T32" s="17"/>
      <c r="U32" s="17"/>
      <c r="V32" s="17"/>
      <c r="W32" s="17"/>
      <c r="X32" s="17"/>
      <c r="Y32" s="17"/>
      <c r="Z32" s="17"/>
      <c r="AA32" s="17"/>
      <c r="AB32" s="17"/>
      <c r="AC32" s="12"/>
    </row>
    <row r="33" spans="1:29" ht="24.75" customHeight="1" x14ac:dyDescent="0.2">
      <c r="A33" s="399"/>
      <c r="B33" s="17"/>
      <c r="C33" s="365" t="s">
        <v>133</v>
      </c>
      <c r="D33" s="365"/>
      <c r="E33" s="365"/>
      <c r="F33" s="365"/>
      <c r="G33" s="365"/>
      <c r="H33" s="366"/>
      <c r="I33" s="367"/>
      <c r="J33" s="367"/>
      <c r="K33" s="367"/>
      <c r="L33" s="367"/>
      <c r="M33" s="367"/>
      <c r="N33" s="367"/>
      <c r="O33" s="367"/>
      <c r="P33" s="367"/>
      <c r="Q33" s="367"/>
      <c r="R33" s="367"/>
      <c r="S33" s="367"/>
      <c r="T33" s="367"/>
      <c r="U33" s="368"/>
      <c r="V33" s="17"/>
      <c r="W33" s="17"/>
      <c r="X33" s="17"/>
      <c r="Y33" s="17"/>
      <c r="Z33" s="17"/>
      <c r="AA33" s="17"/>
      <c r="AB33" s="17"/>
      <c r="AC33" s="12"/>
    </row>
    <row r="34" spans="1:29" ht="15.75" customHeight="1" x14ac:dyDescent="0.2">
      <c r="A34" s="399"/>
      <c r="B34" s="25"/>
      <c r="C34" s="25"/>
      <c r="D34" s="25"/>
      <c r="E34" s="25"/>
      <c r="F34" s="25"/>
      <c r="G34" s="25"/>
      <c r="H34" s="369"/>
      <c r="I34" s="369"/>
      <c r="J34" s="369"/>
      <c r="K34" s="369"/>
      <c r="L34" s="369"/>
      <c r="M34" s="369"/>
      <c r="N34" s="369"/>
      <c r="O34" s="369"/>
      <c r="P34" s="369"/>
      <c r="Q34" s="369"/>
      <c r="R34" s="369"/>
      <c r="S34" s="369"/>
      <c r="T34" s="369"/>
      <c r="U34" s="369"/>
      <c r="V34" s="369"/>
      <c r="W34" s="369"/>
      <c r="X34" s="369"/>
      <c r="Y34" s="369"/>
      <c r="Z34" s="369"/>
      <c r="AA34" s="369"/>
      <c r="AB34" s="369"/>
      <c r="AC34" s="20"/>
    </row>
    <row r="35" spans="1:29" ht="11.25" customHeight="1" thickBot="1" x14ac:dyDescent="0.3">
      <c r="A35" s="400"/>
      <c r="B35" s="349" t="s">
        <v>7</v>
      </c>
      <c r="C35" s="351" t="s">
        <v>140</v>
      </c>
      <c r="D35" s="351"/>
      <c r="E35" s="351"/>
      <c r="F35" s="351"/>
      <c r="G35" s="351"/>
      <c r="H35" s="175"/>
      <c r="I35" s="352" t="s">
        <v>141</v>
      </c>
      <c r="J35" s="352"/>
      <c r="K35" s="352"/>
      <c r="L35" s="352"/>
      <c r="M35" s="352"/>
      <c r="N35" s="352"/>
      <c r="O35" s="352"/>
      <c r="P35" s="354" t="s">
        <v>142</v>
      </c>
      <c r="Q35" s="354"/>
      <c r="R35" s="354"/>
      <c r="S35" s="354"/>
      <c r="T35" s="354"/>
      <c r="U35" s="354"/>
      <c r="V35" s="354"/>
      <c r="W35" s="175"/>
      <c r="X35" s="175"/>
      <c r="Y35" s="200"/>
      <c r="Z35" s="200"/>
      <c r="AA35" s="200"/>
      <c r="AB35" s="175"/>
      <c r="AC35" s="12"/>
    </row>
    <row r="36" spans="1:29" ht="14.25" customHeight="1" thickTop="1" x14ac:dyDescent="0.25">
      <c r="A36" s="404" t="s">
        <v>7</v>
      </c>
      <c r="B36" s="349"/>
      <c r="C36" s="201"/>
      <c r="D36" s="201"/>
      <c r="E36" s="201"/>
      <c r="F36" s="201"/>
      <c r="G36" s="201"/>
      <c r="H36" s="175"/>
      <c r="I36" s="353"/>
      <c r="J36" s="353"/>
      <c r="K36" s="353"/>
      <c r="L36" s="353"/>
      <c r="M36" s="353"/>
      <c r="N36" s="353"/>
      <c r="O36" s="353"/>
      <c r="P36" s="202"/>
      <c r="Q36" s="83"/>
      <c r="R36" s="340"/>
      <c r="S36" s="341"/>
      <c r="T36" s="342"/>
      <c r="U36" s="203"/>
      <c r="V36" s="203"/>
      <c r="W36" s="175"/>
      <c r="X36" s="175"/>
      <c r="Y36" s="337"/>
      <c r="Z36" s="337"/>
      <c r="AA36" s="337"/>
      <c r="AB36" s="337"/>
      <c r="AC36" s="12"/>
    </row>
    <row r="37" spans="1:29" ht="9.75" customHeight="1" x14ac:dyDescent="0.3">
      <c r="A37" s="405"/>
      <c r="B37" s="349"/>
      <c r="C37" s="339" t="s">
        <v>143</v>
      </c>
      <c r="D37" s="339"/>
      <c r="E37" s="339"/>
      <c r="F37" s="339"/>
      <c r="G37" s="339"/>
      <c r="H37" s="175"/>
      <c r="I37" s="353"/>
      <c r="J37" s="353"/>
      <c r="K37" s="353"/>
      <c r="L37" s="353"/>
      <c r="M37" s="353"/>
      <c r="N37" s="353"/>
      <c r="O37" s="353"/>
      <c r="P37" s="175"/>
      <c r="Q37" s="204"/>
      <c r="R37" s="343"/>
      <c r="S37" s="344"/>
      <c r="T37" s="344"/>
      <c r="U37" s="205"/>
      <c r="V37" s="175"/>
      <c r="W37" s="195"/>
      <c r="X37" s="175"/>
      <c r="Y37" s="338"/>
      <c r="Z37" s="338"/>
      <c r="AA37" s="338"/>
      <c r="AB37" s="338"/>
      <c r="AC37" s="12"/>
    </row>
    <row r="38" spans="1:29" ht="15.75" customHeight="1" x14ac:dyDescent="0.25">
      <c r="A38" s="405"/>
      <c r="B38" s="349"/>
      <c r="C38" s="339"/>
      <c r="D38" s="339"/>
      <c r="E38" s="339"/>
      <c r="F38" s="339"/>
      <c r="G38" s="339"/>
      <c r="H38" s="175"/>
      <c r="I38" s="353"/>
      <c r="J38" s="353"/>
      <c r="K38" s="353"/>
      <c r="L38" s="353"/>
      <c r="M38" s="353"/>
      <c r="N38" s="353"/>
      <c r="O38" s="353"/>
      <c r="P38" s="175"/>
      <c r="Q38" s="206"/>
      <c r="R38" s="206"/>
      <c r="S38" s="175"/>
      <c r="T38" s="175"/>
      <c r="U38" s="175"/>
      <c r="V38" s="175"/>
      <c r="W38" s="175"/>
      <c r="X38" s="175"/>
      <c r="Y38" s="323" t="s">
        <v>144</v>
      </c>
      <c r="Z38" s="323"/>
      <c r="AA38" s="323"/>
      <c r="AB38" s="323"/>
      <c r="AC38" s="12"/>
    </row>
    <row r="39" spans="1:29" ht="9" customHeight="1" x14ac:dyDescent="0.25">
      <c r="A39" s="405"/>
      <c r="B39" s="349"/>
      <c r="C39" s="339"/>
      <c r="D39" s="339"/>
      <c r="E39" s="339"/>
      <c r="F39" s="339"/>
      <c r="G39" s="339"/>
      <c r="H39" s="175"/>
      <c r="I39" s="89"/>
      <c r="J39" s="89"/>
      <c r="K39" s="89"/>
      <c r="L39" s="89"/>
      <c r="M39" s="89"/>
      <c r="N39" s="175"/>
      <c r="O39" s="175"/>
      <c r="P39" s="175"/>
      <c r="Q39" s="206"/>
      <c r="R39" s="340"/>
      <c r="S39" s="341"/>
      <c r="T39" s="342"/>
      <c r="U39" s="175"/>
      <c r="V39" s="175"/>
      <c r="W39" s="346" t="str">
        <f>IF(AND(LEN(H49)&gt;0,LEN(R39)&lt;1),"SeavseT ucxoeli piri/ebis wili","")</f>
        <v/>
      </c>
      <c r="X39" s="346"/>
      <c r="Y39" s="346"/>
      <c r="Z39" s="346"/>
      <c r="AA39" s="346"/>
      <c r="AB39" s="346"/>
      <c r="AC39" s="347"/>
    </row>
    <row r="40" spans="1:29" ht="12.75" customHeight="1" x14ac:dyDescent="0.3">
      <c r="A40" s="405"/>
      <c r="B40" s="349"/>
      <c r="C40" s="339"/>
      <c r="D40" s="339"/>
      <c r="E40" s="339"/>
      <c r="F40" s="339"/>
      <c r="G40" s="339"/>
      <c r="H40" s="175"/>
      <c r="I40" s="348" t="s">
        <v>145</v>
      </c>
      <c r="J40" s="348"/>
      <c r="K40" s="348"/>
      <c r="L40" s="348"/>
      <c r="M40" s="348"/>
      <c r="N40" s="348"/>
      <c r="O40" s="348"/>
      <c r="P40" s="348"/>
      <c r="Q40" s="204"/>
      <c r="R40" s="343"/>
      <c r="S40" s="344"/>
      <c r="T40" s="345"/>
      <c r="U40" s="205"/>
      <c r="V40" s="175"/>
      <c r="W40" s="346"/>
      <c r="X40" s="346"/>
      <c r="Y40" s="346"/>
      <c r="Z40" s="346"/>
      <c r="AA40" s="346"/>
      <c r="AB40" s="346"/>
      <c r="AC40" s="347"/>
    </row>
    <row r="41" spans="1:29" ht="13.5" customHeight="1" x14ac:dyDescent="0.25">
      <c r="A41" s="405"/>
      <c r="B41" s="349"/>
      <c r="C41" s="207"/>
      <c r="D41" s="192"/>
      <c r="E41" s="192"/>
      <c r="F41" s="192"/>
      <c r="G41" s="192"/>
      <c r="H41" s="175"/>
      <c r="I41" s="348"/>
      <c r="J41" s="348"/>
      <c r="K41" s="348"/>
      <c r="L41" s="348"/>
      <c r="M41" s="348"/>
      <c r="N41" s="348"/>
      <c r="O41" s="348"/>
      <c r="P41" s="348"/>
      <c r="Q41" s="206"/>
      <c r="R41" s="206"/>
      <c r="S41" s="175"/>
      <c r="T41" s="175"/>
      <c r="U41" s="175"/>
      <c r="V41" s="175"/>
      <c r="W41" s="208"/>
      <c r="X41" s="208"/>
      <c r="Y41" s="208"/>
      <c r="Z41" s="208"/>
      <c r="AA41" s="208"/>
      <c r="AB41" s="208"/>
      <c r="AC41" s="209"/>
    </row>
    <row r="42" spans="1:29" ht="8.25" customHeight="1" x14ac:dyDescent="0.25">
      <c r="A42" s="405"/>
      <c r="B42" s="349"/>
      <c r="C42" s="207"/>
      <c r="D42" s="192"/>
      <c r="E42" s="192"/>
      <c r="F42" s="192"/>
      <c r="G42" s="192"/>
      <c r="H42" s="175"/>
      <c r="I42" s="90"/>
      <c r="J42" s="90"/>
      <c r="K42" s="90"/>
      <c r="L42" s="90"/>
      <c r="M42" s="90"/>
      <c r="N42" s="90"/>
      <c r="O42" s="90"/>
      <c r="P42" s="90"/>
      <c r="Q42" s="206"/>
      <c r="R42" s="340"/>
      <c r="S42" s="341"/>
      <c r="T42" s="342"/>
      <c r="U42" s="175"/>
      <c r="V42" s="175"/>
      <c r="W42" s="208"/>
      <c r="X42" s="208"/>
      <c r="Y42" s="208"/>
      <c r="Z42" s="208"/>
      <c r="AA42" s="208"/>
      <c r="AB42" s="208"/>
      <c r="AC42" s="209"/>
    </row>
    <row r="43" spans="1:29" ht="12.75" customHeight="1" x14ac:dyDescent="0.3">
      <c r="A43" s="405"/>
      <c r="B43" s="349"/>
      <c r="C43" s="355"/>
      <c r="D43" s="356"/>
      <c r="E43" s="356"/>
      <c r="F43" s="356"/>
      <c r="G43" s="356"/>
      <c r="H43" s="175"/>
      <c r="I43" s="357" t="s">
        <v>146</v>
      </c>
      <c r="J43" s="357"/>
      <c r="K43" s="357"/>
      <c r="L43" s="200"/>
      <c r="M43" s="175"/>
      <c r="N43" s="175"/>
      <c r="O43" s="175"/>
      <c r="P43" s="175"/>
      <c r="Q43" s="204"/>
      <c r="R43" s="343"/>
      <c r="S43" s="344"/>
      <c r="T43" s="345"/>
      <c r="U43" s="205"/>
      <c r="V43" s="175"/>
      <c r="W43" s="175"/>
      <c r="X43" s="175"/>
      <c r="Y43" s="175"/>
      <c r="Z43" s="175"/>
      <c r="AA43" s="175"/>
      <c r="AB43" s="175"/>
      <c r="AC43" s="12"/>
    </row>
    <row r="44" spans="1:29" ht="13.5" customHeight="1" x14ac:dyDescent="0.25">
      <c r="A44" s="405"/>
      <c r="B44" s="349"/>
      <c r="C44" s="356"/>
      <c r="D44" s="356"/>
      <c r="E44" s="356"/>
      <c r="F44" s="356"/>
      <c r="G44" s="356"/>
      <c r="H44" s="210"/>
      <c r="I44" s="175"/>
      <c r="J44" s="175"/>
      <c r="K44" s="175"/>
      <c r="L44" s="175"/>
      <c r="M44" s="175"/>
      <c r="N44" s="175"/>
      <c r="O44" s="175"/>
      <c r="P44" s="175"/>
      <c r="Q44" s="175"/>
      <c r="R44" s="175"/>
      <c r="S44" s="175"/>
      <c r="T44" s="175"/>
      <c r="U44" s="175"/>
      <c r="V44" s="175"/>
      <c r="W44" s="175"/>
      <c r="X44" s="175"/>
      <c r="Y44" s="175"/>
      <c r="Z44" s="175"/>
      <c r="AA44" s="175"/>
      <c r="AB44" s="175"/>
      <c r="AC44" s="12"/>
    </row>
    <row r="45" spans="1:29" ht="8.25" customHeight="1" x14ac:dyDescent="0.25">
      <c r="A45" s="405"/>
      <c r="B45" s="349"/>
      <c r="C45" s="211"/>
      <c r="D45" s="211"/>
      <c r="E45" s="211"/>
      <c r="F45" s="211"/>
      <c r="G45" s="211"/>
      <c r="H45" s="210"/>
      <c r="I45" s="175"/>
      <c r="J45" s="175"/>
      <c r="K45" s="175"/>
      <c r="L45" s="175"/>
      <c r="M45" s="175"/>
      <c r="N45" s="175"/>
      <c r="O45" s="175"/>
      <c r="P45" s="175"/>
      <c r="Q45" s="175"/>
      <c r="R45" s="340"/>
      <c r="S45" s="341"/>
      <c r="T45" s="342"/>
      <c r="U45" s="175"/>
      <c r="V45" s="175"/>
      <c r="W45" s="175"/>
      <c r="X45" s="175"/>
      <c r="Y45" s="175"/>
      <c r="Z45" s="175"/>
      <c r="AA45" s="175"/>
      <c r="AB45" s="175"/>
      <c r="AC45" s="12"/>
    </row>
    <row r="46" spans="1:29" ht="11.25" customHeight="1" x14ac:dyDescent="0.3">
      <c r="A46" s="405"/>
      <c r="B46" s="349"/>
      <c r="C46" s="212"/>
      <c r="D46" s="212"/>
      <c r="E46" s="212"/>
      <c r="F46" s="212"/>
      <c r="G46" s="212"/>
      <c r="H46" s="207"/>
      <c r="I46" s="213" t="s">
        <v>147</v>
      </c>
      <c r="J46" s="177"/>
      <c r="K46" s="177"/>
      <c r="L46" s="177"/>
      <c r="M46" s="175"/>
      <c r="N46" s="175"/>
      <c r="O46" s="175"/>
      <c r="P46" s="175"/>
      <c r="Q46" s="204"/>
      <c r="R46" s="343"/>
      <c r="S46" s="344"/>
      <c r="T46" s="345"/>
      <c r="U46" s="205"/>
      <c r="V46" s="175"/>
      <c r="W46" s="175"/>
      <c r="X46" s="175"/>
      <c r="Y46" s="175"/>
      <c r="Z46" s="175"/>
      <c r="AA46" s="175"/>
      <c r="AB46" s="175"/>
      <c r="AC46" s="12"/>
    </row>
    <row r="47" spans="1:29" ht="16.5" customHeight="1" x14ac:dyDescent="0.25">
      <c r="A47" s="405"/>
      <c r="B47" s="349"/>
      <c r="C47" s="212"/>
      <c r="D47" s="212"/>
      <c r="E47" s="212"/>
      <c r="F47" s="212"/>
      <c r="G47" s="212"/>
      <c r="H47" s="210"/>
      <c r="I47" s="88"/>
      <c r="J47" s="88"/>
      <c r="K47" s="252"/>
      <c r="L47" s="252"/>
      <c r="M47" s="252"/>
      <c r="N47" s="252"/>
      <c r="O47" s="252"/>
      <c r="P47" s="252"/>
      <c r="Q47" s="252"/>
      <c r="R47" s="252"/>
      <c r="S47" s="252"/>
      <c r="T47" s="252"/>
      <c r="U47" s="252"/>
      <c r="V47" s="175"/>
      <c r="W47" s="175"/>
      <c r="X47" s="175"/>
      <c r="Y47" s="175"/>
      <c r="Z47" s="175"/>
      <c r="AA47" s="175"/>
      <c r="AB47" s="175"/>
      <c r="AC47" s="12"/>
    </row>
    <row r="48" spans="1:29" ht="7.5" customHeight="1" x14ac:dyDescent="0.25">
      <c r="A48" s="405"/>
      <c r="B48" s="349"/>
      <c r="C48" s="212"/>
      <c r="D48" s="212"/>
      <c r="E48" s="212"/>
      <c r="F48" s="212"/>
      <c r="G48" s="212"/>
      <c r="H48" s="210"/>
      <c r="I48" s="88"/>
      <c r="J48" s="88"/>
      <c r="K48" s="358"/>
      <c r="L48" s="358"/>
      <c r="M48" s="358"/>
      <c r="N48" s="358"/>
      <c r="O48" s="358"/>
      <c r="P48" s="358"/>
      <c r="Q48" s="358"/>
      <c r="R48" s="358"/>
      <c r="S48" s="358"/>
      <c r="T48" s="358"/>
      <c r="U48" s="358"/>
      <c r="V48" s="358"/>
      <c r="W48" s="358"/>
      <c r="X48" s="358"/>
      <c r="Y48" s="358"/>
      <c r="Z48" s="175"/>
      <c r="AA48" s="175"/>
      <c r="AB48" s="175"/>
      <c r="AC48" s="12"/>
    </row>
    <row r="49" spans="1:29" ht="15.75" customHeight="1" thickBot="1" x14ac:dyDescent="0.3">
      <c r="A49" s="406"/>
      <c r="B49" s="349"/>
      <c r="C49" s="359" t="s">
        <v>148</v>
      </c>
      <c r="D49" s="359"/>
      <c r="E49" s="359"/>
      <c r="F49" s="359"/>
      <c r="G49" s="359"/>
      <c r="H49" s="361"/>
      <c r="I49" s="362"/>
      <c r="J49" s="362"/>
      <c r="K49" s="362"/>
      <c r="L49" s="362"/>
      <c r="M49" s="362"/>
      <c r="N49" s="362"/>
      <c r="O49" s="362"/>
      <c r="P49" s="362"/>
      <c r="Q49" s="362"/>
      <c r="R49" s="362"/>
      <c r="S49" s="362"/>
      <c r="T49" s="362"/>
      <c r="U49" s="362"/>
      <c r="V49" s="362"/>
      <c r="W49" s="362"/>
      <c r="X49" s="362"/>
      <c r="Y49" s="362"/>
      <c r="Z49" s="362"/>
      <c r="AA49" s="363"/>
      <c r="AB49" s="175"/>
      <c r="AC49" s="12"/>
    </row>
    <row r="50" spans="1:29" ht="12" customHeight="1" thickTop="1" thickBot="1" x14ac:dyDescent="0.3">
      <c r="A50" s="37"/>
      <c r="B50" s="350"/>
      <c r="C50" s="360"/>
      <c r="D50" s="360"/>
      <c r="E50" s="360"/>
      <c r="F50" s="360"/>
      <c r="G50" s="360"/>
      <c r="H50" s="214"/>
      <c r="I50" s="214"/>
      <c r="J50" s="214"/>
      <c r="K50" s="245" t="str">
        <f>IF(AND(LEN(R39)&gt;0,LEN(H49)&lt;3),"SeavseT damfuZnebeli qveyana","")</f>
        <v/>
      </c>
      <c r="L50" s="245"/>
      <c r="M50" s="245"/>
      <c r="N50" s="245"/>
      <c r="O50" s="245"/>
      <c r="P50" s="245"/>
      <c r="Q50" s="245"/>
      <c r="R50" s="245"/>
      <c r="S50" s="245"/>
      <c r="T50" s="245"/>
      <c r="U50" s="214"/>
      <c r="V50" s="214"/>
      <c r="W50" s="214"/>
      <c r="X50" s="214"/>
      <c r="Y50" s="214"/>
      <c r="Z50" s="214"/>
      <c r="AA50" s="214"/>
      <c r="AB50" s="178"/>
      <c r="AC50" s="20"/>
    </row>
    <row r="51" spans="1:29" ht="25.35" customHeight="1" thickTop="1" x14ac:dyDescent="0.2">
      <c r="A51" s="401" t="s">
        <v>8</v>
      </c>
      <c r="B51" s="215"/>
      <c r="C51" s="215"/>
      <c r="D51" s="215"/>
      <c r="E51" s="215"/>
      <c r="F51" s="215"/>
      <c r="G51" s="215"/>
      <c r="H51" s="215"/>
      <c r="I51" s="215"/>
      <c r="J51" s="215"/>
      <c r="K51" s="215"/>
      <c r="L51" s="215"/>
      <c r="M51" s="215"/>
      <c r="N51" s="215"/>
      <c r="O51" s="215"/>
      <c r="P51" s="215"/>
      <c r="Q51" s="215"/>
      <c r="R51" s="215"/>
      <c r="S51" s="215"/>
      <c r="T51" s="215"/>
      <c r="U51" s="215"/>
      <c r="V51" s="17"/>
      <c r="W51" s="323" t="s">
        <v>149</v>
      </c>
      <c r="X51" s="323"/>
      <c r="Y51" s="323"/>
      <c r="Z51" s="323"/>
      <c r="AA51" s="323"/>
      <c r="AB51" s="17"/>
      <c r="AC51" s="12"/>
    </row>
    <row r="52" spans="1:29" ht="13.5" customHeight="1" x14ac:dyDescent="0.25">
      <c r="A52" s="402"/>
      <c r="B52" s="324" t="s">
        <v>8</v>
      </c>
      <c r="C52" s="326" t="s">
        <v>150</v>
      </c>
      <c r="D52" s="326"/>
      <c r="E52" s="326"/>
      <c r="F52" s="326"/>
      <c r="G52" s="326"/>
      <c r="H52" s="327">
        <v>1</v>
      </c>
      <c r="I52" s="328"/>
      <c r="J52" s="329"/>
      <c r="K52" s="330"/>
      <c r="L52" s="330"/>
      <c r="M52" s="330"/>
      <c r="N52" s="330"/>
      <c r="O52" s="330"/>
      <c r="P52" s="330"/>
      <c r="Q52" s="330"/>
      <c r="R52" s="330"/>
      <c r="S52" s="330"/>
      <c r="T52" s="330"/>
      <c r="U52" s="331"/>
      <c r="V52" s="17"/>
      <c r="W52" s="332"/>
      <c r="X52" s="333"/>
      <c r="Y52" s="216"/>
      <c r="Z52" s="216"/>
      <c r="AA52" s="216"/>
      <c r="AB52" s="217" t="s">
        <v>151</v>
      </c>
      <c r="AC52" s="12"/>
    </row>
    <row r="53" spans="1:29" ht="6" customHeight="1" x14ac:dyDescent="0.25">
      <c r="A53" s="402"/>
      <c r="B53" s="324"/>
      <c r="C53" s="326"/>
      <c r="D53" s="326"/>
      <c r="E53" s="326"/>
      <c r="F53" s="326"/>
      <c r="G53" s="326"/>
      <c r="H53" s="175"/>
      <c r="I53" s="175"/>
      <c r="J53" s="175"/>
      <c r="K53" s="218"/>
      <c r="L53" s="218"/>
      <c r="M53" s="218"/>
      <c r="N53" s="218"/>
      <c r="O53" s="218"/>
      <c r="P53" s="218"/>
      <c r="Q53" s="218"/>
      <c r="R53" s="218"/>
      <c r="S53" s="218"/>
      <c r="T53" s="218"/>
      <c r="U53" s="218"/>
      <c r="V53" s="17"/>
      <c r="W53" s="17"/>
      <c r="X53" s="17"/>
      <c r="Y53" s="17"/>
      <c r="Z53" s="17"/>
      <c r="AA53" s="17"/>
      <c r="AB53" s="176"/>
      <c r="AC53" s="12"/>
    </row>
    <row r="54" spans="1:29" ht="25.35" customHeight="1" x14ac:dyDescent="0.25">
      <c r="A54" s="402"/>
      <c r="B54" s="324"/>
      <c r="C54" s="326"/>
      <c r="D54" s="326"/>
      <c r="E54" s="326"/>
      <c r="F54" s="326"/>
      <c r="G54" s="326"/>
      <c r="H54" s="327">
        <v>2</v>
      </c>
      <c r="I54" s="328"/>
      <c r="J54" s="329"/>
      <c r="K54" s="330"/>
      <c r="L54" s="330"/>
      <c r="M54" s="330"/>
      <c r="N54" s="330"/>
      <c r="O54" s="330"/>
      <c r="P54" s="330"/>
      <c r="Q54" s="330"/>
      <c r="R54" s="330"/>
      <c r="S54" s="330"/>
      <c r="T54" s="330"/>
      <c r="U54" s="331"/>
      <c r="V54" s="17"/>
      <c r="W54" s="332"/>
      <c r="X54" s="333"/>
      <c r="Y54" s="216"/>
      <c r="Z54" s="216"/>
      <c r="AA54" s="216"/>
      <c r="AB54" s="217" t="s">
        <v>151</v>
      </c>
      <c r="AC54" s="12"/>
    </row>
    <row r="55" spans="1:29" ht="9" customHeight="1" x14ac:dyDescent="0.25">
      <c r="A55" s="402"/>
      <c r="B55" s="324"/>
      <c r="C55" s="326"/>
      <c r="D55" s="326"/>
      <c r="E55" s="326"/>
      <c r="F55" s="326"/>
      <c r="G55" s="326"/>
      <c r="H55" s="175"/>
      <c r="I55" s="175"/>
      <c r="J55" s="175"/>
      <c r="K55" s="219"/>
      <c r="L55" s="219"/>
      <c r="M55" s="219"/>
      <c r="N55" s="219"/>
      <c r="O55" s="219"/>
      <c r="P55" s="219"/>
      <c r="Q55" s="219"/>
      <c r="R55" s="219"/>
      <c r="S55" s="219"/>
      <c r="T55" s="219"/>
      <c r="U55" s="219"/>
      <c r="V55" s="17"/>
      <c r="W55" s="17"/>
      <c r="X55" s="17"/>
      <c r="Y55" s="17"/>
      <c r="Z55" s="17"/>
      <c r="AA55" s="17"/>
      <c r="AB55" s="176"/>
      <c r="AC55" s="12"/>
    </row>
    <row r="56" spans="1:29" ht="7.5" customHeight="1" x14ac:dyDescent="0.25">
      <c r="A56" s="402"/>
      <c r="B56" s="324"/>
      <c r="C56" s="326"/>
      <c r="D56" s="326"/>
      <c r="E56" s="326"/>
      <c r="F56" s="326"/>
      <c r="G56" s="326"/>
      <c r="H56" s="334">
        <v>3</v>
      </c>
      <c r="I56" s="335"/>
      <c r="J56" s="329"/>
      <c r="K56" s="330"/>
      <c r="L56" s="330"/>
      <c r="M56" s="330"/>
      <c r="N56" s="330"/>
      <c r="O56" s="330"/>
      <c r="P56" s="330"/>
      <c r="Q56" s="330"/>
      <c r="R56" s="330"/>
      <c r="S56" s="330"/>
      <c r="T56" s="330"/>
      <c r="U56" s="331"/>
      <c r="V56" s="17"/>
      <c r="W56" s="332"/>
      <c r="X56" s="333"/>
      <c r="Y56" s="216"/>
      <c r="Z56" s="216"/>
      <c r="AA56" s="216"/>
      <c r="AB56" s="217" t="s">
        <v>151</v>
      </c>
      <c r="AC56" s="12"/>
    </row>
    <row r="57" spans="1:29" ht="23.25" customHeight="1" x14ac:dyDescent="0.25">
      <c r="A57" s="402"/>
      <c r="B57" s="324"/>
      <c r="C57" s="326"/>
      <c r="D57" s="326"/>
      <c r="E57" s="326"/>
      <c r="F57" s="326"/>
      <c r="G57" s="326"/>
      <c r="H57" s="175"/>
      <c r="I57" s="175"/>
      <c r="J57" s="175"/>
      <c r="K57" s="219"/>
      <c r="L57" s="219"/>
      <c r="M57" s="219"/>
      <c r="N57" s="219"/>
      <c r="O57" s="219"/>
      <c r="P57" s="219"/>
      <c r="Q57" s="219"/>
      <c r="R57" s="219"/>
      <c r="S57" s="219"/>
      <c r="T57" s="219"/>
      <c r="U57" s="219"/>
      <c r="V57" s="17"/>
      <c r="W57" s="17"/>
      <c r="X57" s="17"/>
      <c r="Y57" s="17"/>
      <c r="Z57" s="17"/>
      <c r="AA57" s="17"/>
      <c r="AB57" s="176"/>
      <c r="AC57" s="12"/>
    </row>
    <row r="58" spans="1:29" ht="9" customHeight="1" x14ac:dyDescent="0.25">
      <c r="A58" s="402"/>
      <c r="B58" s="324"/>
      <c r="C58" s="326"/>
      <c r="D58" s="326"/>
      <c r="E58" s="326"/>
      <c r="F58" s="326"/>
      <c r="G58" s="326"/>
      <c r="H58" s="327">
        <v>4</v>
      </c>
      <c r="I58" s="328"/>
      <c r="J58" s="329"/>
      <c r="K58" s="330"/>
      <c r="L58" s="330"/>
      <c r="M58" s="330"/>
      <c r="N58" s="330"/>
      <c r="O58" s="330"/>
      <c r="P58" s="330"/>
      <c r="Q58" s="330"/>
      <c r="R58" s="330"/>
      <c r="S58" s="330"/>
      <c r="T58" s="330"/>
      <c r="U58" s="331"/>
      <c r="V58" s="17"/>
      <c r="W58" s="332"/>
      <c r="X58" s="333"/>
      <c r="Y58" s="216"/>
      <c r="Z58" s="216"/>
      <c r="AA58" s="216"/>
      <c r="AB58" s="217" t="s">
        <v>151</v>
      </c>
      <c r="AC58" s="12"/>
    </row>
    <row r="59" spans="1:29" ht="2.25" customHeight="1" x14ac:dyDescent="0.25">
      <c r="A59" s="402"/>
      <c r="B59" s="325"/>
      <c r="C59" s="220">
        <v>2</v>
      </c>
      <c r="D59" s="221"/>
      <c r="E59" s="221"/>
      <c r="F59" s="221"/>
      <c r="G59" s="221"/>
      <c r="H59" s="178"/>
      <c r="I59" s="178"/>
      <c r="J59" s="336"/>
      <c r="K59" s="336"/>
      <c r="L59" s="336"/>
      <c r="M59" s="336"/>
      <c r="N59" s="336"/>
      <c r="O59" s="336"/>
      <c r="P59" s="336"/>
      <c r="Q59" s="336"/>
      <c r="R59" s="336"/>
      <c r="S59" s="336"/>
      <c r="T59" s="336"/>
      <c r="U59" s="336"/>
      <c r="V59" s="25"/>
      <c r="W59" s="26"/>
      <c r="X59" s="26"/>
      <c r="Y59" s="26"/>
      <c r="Z59" s="26"/>
      <c r="AA59" s="26"/>
      <c r="AB59" s="25"/>
      <c r="AC59" s="20"/>
    </row>
    <row r="60" spans="1:29" ht="24" customHeight="1" x14ac:dyDescent="0.2">
      <c r="A60" s="402"/>
      <c r="B60" s="17"/>
      <c r="C60" s="222"/>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row>
    <row r="61" spans="1:29" ht="9" customHeight="1" thickBot="1" x14ac:dyDescent="0.25">
      <c r="A61" s="403"/>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row>
    <row r="62" spans="1:29" ht="12.75" customHeight="1" thickTop="1" x14ac:dyDescent="0.25">
      <c r="A62" s="47"/>
    </row>
    <row r="63" spans="1:29" x14ac:dyDescent="0.25">
      <c r="A63" s="42"/>
    </row>
  </sheetData>
  <mergeCells count="91">
    <mergeCell ref="A11:A35"/>
    <mergeCell ref="A51:A61"/>
    <mergeCell ref="A36:A49"/>
    <mergeCell ref="A1:A9"/>
    <mergeCell ref="B1:B11"/>
    <mergeCell ref="C1:G1"/>
    <mergeCell ref="C2:G2"/>
    <mergeCell ref="C3:G3"/>
    <mergeCell ref="X3:AB3"/>
    <mergeCell ref="C4:G4"/>
    <mergeCell ref="C6:G6"/>
    <mergeCell ref="C8:G8"/>
    <mergeCell ref="H8:U8"/>
    <mergeCell ref="C10:G10"/>
    <mergeCell ref="H10:U10"/>
    <mergeCell ref="C11:G11"/>
    <mergeCell ref="H11:Q11"/>
    <mergeCell ref="R11:V11"/>
    <mergeCell ref="C12:G12"/>
    <mergeCell ref="C13:G23"/>
    <mergeCell ref="H13:U13"/>
    <mergeCell ref="Y13:Y14"/>
    <mergeCell ref="Z13:Z14"/>
    <mergeCell ref="H16:T16"/>
    <mergeCell ref="H17:U17"/>
    <mergeCell ref="Y17:Y18"/>
    <mergeCell ref="Z17:Z18"/>
    <mergeCell ref="H20:T20"/>
    <mergeCell ref="H21:U21"/>
    <mergeCell ref="H22:T22"/>
    <mergeCell ref="H23:U23"/>
    <mergeCell ref="AA13:AA14"/>
    <mergeCell ref="AB13:AB14"/>
    <mergeCell ref="H14:T14"/>
    <mergeCell ref="H15:U15"/>
    <mergeCell ref="Y15:AB15"/>
    <mergeCell ref="AA17:AA18"/>
    <mergeCell ref="AB17:AB18"/>
    <mergeCell ref="H18:S18"/>
    <mergeCell ref="T18:X18"/>
    <mergeCell ref="H19:U19"/>
    <mergeCell ref="Y19:AB19"/>
    <mergeCell ref="H24:T24"/>
    <mergeCell ref="U24:X24"/>
    <mergeCell ref="J25:T25"/>
    <mergeCell ref="C27:G27"/>
    <mergeCell ref="X28:AB28"/>
    <mergeCell ref="C29:G29"/>
    <mergeCell ref="C31:G31"/>
    <mergeCell ref="C33:G33"/>
    <mergeCell ref="H33:U33"/>
    <mergeCell ref="H34:AB34"/>
    <mergeCell ref="B35:B50"/>
    <mergeCell ref="C35:G35"/>
    <mergeCell ref="I35:O38"/>
    <mergeCell ref="P35:V35"/>
    <mergeCell ref="R36:T37"/>
    <mergeCell ref="R42:T43"/>
    <mergeCell ref="C43:G44"/>
    <mergeCell ref="I43:K43"/>
    <mergeCell ref="R45:T46"/>
    <mergeCell ref="K47:U47"/>
    <mergeCell ref="K48:Y48"/>
    <mergeCell ref="C49:G50"/>
    <mergeCell ref="H49:AA49"/>
    <mergeCell ref="K50:T50"/>
    <mergeCell ref="Y36:Y37"/>
    <mergeCell ref="Z36:Z37"/>
    <mergeCell ref="AA36:AA37"/>
    <mergeCell ref="AB36:AB37"/>
    <mergeCell ref="C37:G40"/>
    <mergeCell ref="Y38:AB38"/>
    <mergeCell ref="R39:T40"/>
    <mergeCell ref="W39:AC40"/>
    <mergeCell ref="I40:P41"/>
    <mergeCell ref="W51:AA51"/>
    <mergeCell ref="B52:B59"/>
    <mergeCell ref="C52:G58"/>
    <mergeCell ref="H52:I52"/>
    <mergeCell ref="J52:U52"/>
    <mergeCell ref="W52:X52"/>
    <mergeCell ref="H54:I54"/>
    <mergeCell ref="J54:U54"/>
    <mergeCell ref="W54:X54"/>
    <mergeCell ref="H56:I56"/>
    <mergeCell ref="J56:U56"/>
    <mergeCell ref="W56:X56"/>
    <mergeCell ref="H58:I58"/>
    <mergeCell ref="J58:U58"/>
    <mergeCell ref="W58:X58"/>
    <mergeCell ref="J59:U59"/>
  </mergeCells>
  <phoneticPr fontId="9" type="noConversion"/>
  <pageMargins left="0.16" right="0.17" top="0.17" bottom="0.17" header="0.16" footer="0.17"/>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opLeftCell="A19" workbookViewId="0">
      <selection activeCell="A41" sqref="A41:F42"/>
    </sheetView>
  </sheetViews>
  <sheetFormatPr defaultRowHeight="12.75" x14ac:dyDescent="0.2"/>
  <cols>
    <col min="1" max="1" width="21" style="95" customWidth="1"/>
    <col min="2" max="2" width="18.85546875" style="95" customWidth="1"/>
    <col min="3" max="3" width="6.5703125" style="95" customWidth="1"/>
    <col min="4" max="4" width="10.140625" style="95" customWidth="1"/>
    <col min="5" max="5" width="10" style="95" customWidth="1"/>
    <col min="6" max="6" width="14.28515625" style="95" customWidth="1"/>
    <col min="7" max="7" width="20.7109375" style="94" customWidth="1"/>
    <col min="8" max="8" width="24.28515625" style="94" customWidth="1"/>
    <col min="9" max="16384" width="9.140625" style="95"/>
  </cols>
  <sheetData>
    <row r="1" spans="1:7" x14ac:dyDescent="0.2">
      <c r="A1" s="93"/>
      <c r="B1" s="93"/>
      <c r="C1" s="93"/>
      <c r="D1" s="93"/>
      <c r="E1" s="93"/>
      <c r="F1" s="93"/>
    </row>
    <row r="2" spans="1:7" x14ac:dyDescent="0.2">
      <c r="A2" s="416" t="s">
        <v>17</v>
      </c>
      <c r="B2" s="416"/>
      <c r="C2" s="416"/>
      <c r="D2" s="416"/>
      <c r="E2" s="417"/>
      <c r="F2" s="93"/>
    </row>
    <row r="3" spans="1:7" ht="13.5" customHeight="1" x14ac:dyDescent="0.2">
      <c r="A3" s="408"/>
      <c r="B3" s="409"/>
      <c r="C3" s="418" t="s">
        <v>18</v>
      </c>
      <c r="D3" s="418" t="s">
        <v>19</v>
      </c>
      <c r="E3" s="430" t="s">
        <v>20</v>
      </c>
      <c r="F3" s="431"/>
    </row>
    <row r="4" spans="1:7" ht="15" customHeight="1" x14ac:dyDescent="0.2">
      <c r="A4" s="410"/>
      <c r="B4" s="411"/>
      <c r="C4" s="419"/>
      <c r="D4" s="419"/>
      <c r="E4" s="430"/>
      <c r="F4" s="431"/>
    </row>
    <row r="5" spans="1:7" x14ac:dyDescent="0.2">
      <c r="A5" s="412" t="s">
        <v>12</v>
      </c>
      <c r="B5" s="413"/>
      <c r="C5" s="96" t="s">
        <v>9</v>
      </c>
      <c r="D5" s="96" t="s">
        <v>36</v>
      </c>
      <c r="E5" s="412">
        <v>1</v>
      </c>
      <c r="F5" s="413"/>
      <c r="G5" s="97"/>
    </row>
    <row r="6" spans="1:7" x14ac:dyDescent="0.2">
      <c r="A6" s="414" t="s">
        <v>21</v>
      </c>
      <c r="B6" s="415"/>
      <c r="C6" s="96">
        <v>1</v>
      </c>
      <c r="D6" s="96" t="s">
        <v>13</v>
      </c>
      <c r="E6" s="412"/>
      <c r="F6" s="413"/>
    </row>
    <row r="7" spans="1:7" x14ac:dyDescent="0.2">
      <c r="A7" s="414" t="s">
        <v>22</v>
      </c>
      <c r="B7" s="415"/>
      <c r="C7" s="96">
        <v>2</v>
      </c>
      <c r="D7" s="96" t="s">
        <v>37</v>
      </c>
      <c r="E7" s="412"/>
      <c r="F7" s="413"/>
    </row>
    <row r="8" spans="1:7" ht="25.5" x14ac:dyDescent="0.2">
      <c r="A8" s="98" t="s">
        <v>23</v>
      </c>
      <c r="B8" s="99"/>
      <c r="C8" s="100">
        <v>3</v>
      </c>
      <c r="D8" s="101" t="s">
        <v>38</v>
      </c>
      <c r="E8" s="412"/>
      <c r="F8" s="413" t="str">
        <f>IF(E8&lt;&gt;E10+E11,"magidebis sigrZe arasworia","")</f>
        <v/>
      </c>
    </row>
    <row r="9" spans="1:7" ht="12" customHeight="1" x14ac:dyDescent="0.2">
      <c r="A9" s="420" t="s">
        <v>24</v>
      </c>
      <c r="B9" s="421"/>
      <c r="D9" s="102"/>
      <c r="E9" s="412"/>
      <c r="F9" s="413"/>
    </row>
    <row r="10" spans="1:7" ht="25.5" x14ac:dyDescent="0.2">
      <c r="A10" s="422" t="s">
        <v>25</v>
      </c>
      <c r="B10" s="423"/>
      <c r="C10" s="100">
        <v>4</v>
      </c>
      <c r="D10" s="103" t="s">
        <v>38</v>
      </c>
      <c r="E10" s="412"/>
      <c r="F10" s="413"/>
    </row>
    <row r="11" spans="1:7" ht="25.5" x14ac:dyDescent="0.2">
      <c r="A11" s="422" t="s">
        <v>26</v>
      </c>
      <c r="B11" s="423"/>
      <c r="C11" s="100">
        <v>5</v>
      </c>
      <c r="D11" s="103" t="s">
        <v>38</v>
      </c>
      <c r="E11" s="412"/>
      <c r="F11" s="413"/>
    </row>
    <row r="12" spans="1:7" x14ac:dyDescent="0.2">
      <c r="A12" s="414" t="s">
        <v>27</v>
      </c>
      <c r="B12" s="415"/>
      <c r="C12" s="96">
        <v>6</v>
      </c>
      <c r="D12" s="96" t="s">
        <v>37</v>
      </c>
      <c r="E12" s="412"/>
      <c r="F12" s="413"/>
    </row>
    <row r="13" spans="1:7" x14ac:dyDescent="0.2">
      <c r="A13" s="414" t="s">
        <v>28</v>
      </c>
      <c r="B13" s="415"/>
      <c r="C13" s="96">
        <v>7</v>
      </c>
      <c r="D13" s="96" t="s">
        <v>37</v>
      </c>
      <c r="E13" s="412"/>
      <c r="F13" s="413" t="str">
        <f>IF(AND(LEN(E13)&gt;0,LEN(E14)=0),"SeavseT Semnaxveli sakanis farTobi","")</f>
        <v/>
      </c>
    </row>
    <row r="14" spans="1:7" x14ac:dyDescent="0.2">
      <c r="A14" s="414" t="s">
        <v>29</v>
      </c>
      <c r="B14" s="415"/>
      <c r="C14" s="96">
        <v>8</v>
      </c>
      <c r="D14" s="96" t="s">
        <v>13</v>
      </c>
      <c r="E14" s="412"/>
      <c r="F14" s="413" t="str">
        <f>IF(AND(LEN(E14)&gt;0,LEN(E13)=0),"SeavseT Semnaxveli saknis raodenoba","")</f>
        <v/>
      </c>
    </row>
    <row r="15" spans="1:7" x14ac:dyDescent="0.2">
      <c r="A15" s="414" t="s">
        <v>30</v>
      </c>
      <c r="B15" s="415"/>
      <c r="C15" s="96">
        <v>9</v>
      </c>
      <c r="D15" s="96" t="s">
        <v>37</v>
      </c>
      <c r="E15" s="412"/>
      <c r="F15" s="413"/>
    </row>
    <row r="16" spans="1:7" x14ac:dyDescent="0.2">
      <c r="A16" s="414" t="s">
        <v>31</v>
      </c>
      <c r="B16" s="415"/>
      <c r="C16" s="96">
        <v>10</v>
      </c>
      <c r="D16" s="96" t="s">
        <v>37</v>
      </c>
      <c r="E16" s="412"/>
      <c r="F16" s="413" t="str">
        <f>IF(AND(LEN(E16)&gt;0,LEN(E17)=0),"SeavseT str.11","")</f>
        <v/>
      </c>
    </row>
    <row r="17" spans="1:9" x14ac:dyDescent="0.2">
      <c r="A17" s="414" t="s">
        <v>32</v>
      </c>
      <c r="B17" s="415"/>
      <c r="C17" s="96">
        <v>11</v>
      </c>
      <c r="D17" s="96" t="s">
        <v>39</v>
      </c>
      <c r="E17" s="412"/>
      <c r="F17" s="413" t="str">
        <f>IF(AND(LEN(E17)&gt;0,LEN(E16)=0),"SeavseT str.10","")</f>
        <v/>
      </c>
    </row>
    <row r="18" spans="1:9" ht="29.25" customHeight="1" x14ac:dyDescent="0.2">
      <c r="A18" s="420" t="s">
        <v>33</v>
      </c>
      <c r="B18" s="421"/>
      <c r="C18" s="100">
        <v>12</v>
      </c>
      <c r="D18" s="111" t="s">
        <v>11</v>
      </c>
      <c r="E18" s="412"/>
      <c r="F18" s="413"/>
      <c r="I18" s="104"/>
    </row>
    <row r="19" spans="1:9" x14ac:dyDescent="0.2">
      <c r="A19" s="414" t="s">
        <v>34</v>
      </c>
      <c r="B19" s="415"/>
      <c r="C19" s="96">
        <v>13</v>
      </c>
      <c r="D19" s="111" t="s">
        <v>11</v>
      </c>
      <c r="E19" s="412"/>
      <c r="F19" s="413" t="str">
        <f>IF(E19&gt;E18,"str. 13 metia str. 12","")</f>
        <v/>
      </c>
      <c r="I19" s="104"/>
    </row>
    <row r="20" spans="1:9" ht="16.5" customHeight="1" x14ac:dyDescent="0.2">
      <c r="A20" s="420" t="s">
        <v>35</v>
      </c>
      <c r="B20" s="421"/>
      <c r="C20" s="96">
        <v>14</v>
      </c>
      <c r="D20" s="111" t="s">
        <v>11</v>
      </c>
      <c r="E20" s="412"/>
      <c r="F20" s="413" t="str">
        <f>IF(E20&gt;E18,"str. 14 metia str. 12","")</f>
        <v/>
      </c>
    </row>
    <row r="21" spans="1:9" x14ac:dyDescent="0.2">
      <c r="A21" s="93"/>
      <c r="B21" s="93"/>
      <c r="C21" s="93"/>
      <c r="D21" s="93"/>
      <c r="E21" s="93"/>
      <c r="F21" s="93"/>
    </row>
    <row r="22" spans="1:9" x14ac:dyDescent="0.2">
      <c r="A22" s="416" t="s">
        <v>41</v>
      </c>
      <c r="B22" s="416"/>
      <c r="C22" s="416"/>
      <c r="D22" s="416"/>
      <c r="E22" s="416"/>
      <c r="F22" s="416"/>
    </row>
    <row r="23" spans="1:9" ht="13.5" customHeight="1" x14ac:dyDescent="0.2">
      <c r="A23" s="408"/>
      <c r="B23" s="409"/>
      <c r="C23" s="418" t="s">
        <v>18</v>
      </c>
      <c r="D23" s="418" t="s">
        <v>19</v>
      </c>
      <c r="E23" s="426" t="s">
        <v>20</v>
      </c>
      <c r="F23" s="426" t="s">
        <v>40</v>
      </c>
    </row>
    <row r="24" spans="1:9" ht="43.5" customHeight="1" x14ac:dyDescent="0.2">
      <c r="A24" s="410"/>
      <c r="B24" s="411"/>
      <c r="C24" s="419"/>
      <c r="D24" s="419"/>
      <c r="E24" s="426"/>
      <c r="F24" s="426"/>
    </row>
    <row r="25" spans="1:9" x14ac:dyDescent="0.2">
      <c r="A25" s="412" t="s">
        <v>12</v>
      </c>
      <c r="B25" s="413"/>
      <c r="C25" s="96" t="s">
        <v>9</v>
      </c>
      <c r="D25" s="96" t="s">
        <v>10</v>
      </c>
      <c r="E25" s="96">
        <v>1</v>
      </c>
      <c r="F25" s="96">
        <v>2</v>
      </c>
    </row>
    <row r="26" spans="1:9" x14ac:dyDescent="0.2">
      <c r="A26" s="414" t="s">
        <v>42</v>
      </c>
      <c r="B26" s="415"/>
      <c r="C26" s="96">
        <v>1</v>
      </c>
      <c r="D26" s="96" t="s">
        <v>37</v>
      </c>
      <c r="E26" s="96"/>
      <c r="F26" s="96"/>
      <c r="H26" s="94" t="str">
        <f t="shared" ref="H26:H40" si="0">IF(F26&gt;E26,"sveti 2 metia sveti 1","")</f>
        <v/>
      </c>
    </row>
    <row r="27" spans="1:9" x14ac:dyDescent="0.2">
      <c r="A27" s="414" t="s">
        <v>43</v>
      </c>
      <c r="B27" s="415"/>
      <c r="C27" s="96">
        <v>2</v>
      </c>
      <c r="D27" s="96" t="s">
        <v>37</v>
      </c>
      <c r="E27" s="96"/>
      <c r="F27" s="96"/>
      <c r="H27" s="94" t="str">
        <f t="shared" si="0"/>
        <v/>
      </c>
    </row>
    <row r="28" spans="1:9" x14ac:dyDescent="0.2">
      <c r="A28" s="414" t="s">
        <v>44</v>
      </c>
      <c r="B28" s="415"/>
      <c r="C28" s="96">
        <v>3</v>
      </c>
      <c r="D28" s="96" t="s">
        <v>37</v>
      </c>
      <c r="E28" s="96"/>
      <c r="F28" s="96"/>
      <c r="G28" s="94" t="str">
        <f>IF(E28&gt;E27,"str. 3 metia str. 2","")</f>
        <v/>
      </c>
      <c r="H28" s="94" t="str">
        <f t="shared" si="0"/>
        <v/>
      </c>
    </row>
    <row r="29" spans="1:9" x14ac:dyDescent="0.2">
      <c r="A29" s="414" t="s">
        <v>45</v>
      </c>
      <c r="B29" s="415"/>
      <c r="C29" s="96">
        <v>4</v>
      </c>
      <c r="D29" s="96" t="s">
        <v>37</v>
      </c>
      <c r="E29" s="96"/>
      <c r="F29" s="96"/>
      <c r="H29" s="94" t="str">
        <f t="shared" si="0"/>
        <v/>
      </c>
    </row>
    <row r="30" spans="1:9" x14ac:dyDescent="0.2">
      <c r="A30" s="414" t="s">
        <v>46</v>
      </c>
      <c r="B30" s="415"/>
      <c r="C30" s="96">
        <v>5</v>
      </c>
      <c r="D30" s="96" t="s">
        <v>37</v>
      </c>
      <c r="E30" s="96"/>
      <c r="F30" s="96"/>
      <c r="H30" s="94" t="str">
        <f t="shared" si="0"/>
        <v/>
      </c>
    </row>
    <row r="31" spans="1:9" x14ac:dyDescent="0.2">
      <c r="A31" s="414" t="s">
        <v>47</v>
      </c>
      <c r="B31" s="415"/>
      <c r="C31" s="96">
        <v>6</v>
      </c>
      <c r="D31" s="96" t="s">
        <v>37</v>
      </c>
      <c r="E31" s="96"/>
      <c r="F31" s="96"/>
      <c r="H31" s="94" t="str">
        <f t="shared" si="0"/>
        <v/>
      </c>
    </row>
    <row r="32" spans="1:9" x14ac:dyDescent="0.2">
      <c r="A32" s="414" t="s">
        <v>48</v>
      </c>
      <c r="B32" s="415"/>
      <c r="C32" s="96">
        <v>7</v>
      </c>
      <c r="D32" s="96" t="s">
        <v>37</v>
      </c>
      <c r="E32" s="96"/>
      <c r="F32" s="96"/>
      <c r="H32" s="94" t="str">
        <f t="shared" si="0"/>
        <v/>
      </c>
    </row>
    <row r="33" spans="1:8" x14ac:dyDescent="0.2">
      <c r="A33" s="414" t="s">
        <v>49</v>
      </c>
      <c r="B33" s="415"/>
      <c r="C33" s="96">
        <v>8</v>
      </c>
      <c r="D33" s="96" t="s">
        <v>37</v>
      </c>
      <c r="E33" s="96"/>
      <c r="F33" s="96"/>
      <c r="H33" s="94" t="str">
        <f t="shared" si="0"/>
        <v/>
      </c>
    </row>
    <row r="34" spans="1:8" x14ac:dyDescent="0.2">
      <c r="A34" s="427" t="s">
        <v>50</v>
      </c>
      <c r="B34" s="105"/>
      <c r="C34" s="96">
        <v>9</v>
      </c>
      <c r="D34" s="96" t="s">
        <v>37</v>
      </c>
      <c r="E34" s="96"/>
      <c r="F34" s="96"/>
      <c r="G34" s="94" t="str">
        <f t="shared" ref="G34:G40" si="1">IF(AND(LEN(E34)&gt;0,LEN(B34)=0),"CawereT sawarmos tipi","")</f>
        <v/>
      </c>
      <c r="H34" s="94" t="str">
        <f t="shared" si="0"/>
        <v/>
      </c>
    </row>
    <row r="35" spans="1:8" x14ac:dyDescent="0.2">
      <c r="A35" s="428"/>
      <c r="B35" s="106"/>
      <c r="C35" s="96">
        <v>10</v>
      </c>
      <c r="D35" s="96" t="s">
        <v>37</v>
      </c>
      <c r="E35" s="96"/>
      <c r="F35" s="96"/>
      <c r="G35" s="94" t="str">
        <f t="shared" si="1"/>
        <v/>
      </c>
      <c r="H35" s="94" t="str">
        <f t="shared" si="0"/>
        <v/>
      </c>
    </row>
    <row r="36" spans="1:8" x14ac:dyDescent="0.2">
      <c r="A36" s="428"/>
      <c r="B36" s="105"/>
      <c r="C36" s="96">
        <v>11</v>
      </c>
      <c r="D36" s="96" t="s">
        <v>37</v>
      </c>
      <c r="E36" s="96"/>
      <c r="F36" s="96"/>
      <c r="G36" s="94" t="str">
        <f t="shared" si="1"/>
        <v/>
      </c>
      <c r="H36" s="94" t="str">
        <f t="shared" si="0"/>
        <v/>
      </c>
    </row>
    <row r="37" spans="1:8" x14ac:dyDescent="0.2">
      <c r="A37" s="428"/>
      <c r="B37" s="105"/>
      <c r="C37" s="96">
        <v>12</v>
      </c>
      <c r="D37" s="96" t="s">
        <v>37</v>
      </c>
      <c r="E37" s="96"/>
      <c r="F37" s="96"/>
      <c r="G37" s="94" t="str">
        <f t="shared" si="1"/>
        <v/>
      </c>
      <c r="H37" s="94" t="str">
        <f t="shared" si="0"/>
        <v/>
      </c>
    </row>
    <row r="38" spans="1:8" x14ac:dyDescent="0.2">
      <c r="A38" s="428"/>
      <c r="B38" s="105"/>
      <c r="C38" s="96">
        <v>13</v>
      </c>
      <c r="D38" s="96" t="s">
        <v>37</v>
      </c>
      <c r="E38" s="96"/>
      <c r="F38" s="96"/>
      <c r="G38" s="94" t="str">
        <f t="shared" si="1"/>
        <v/>
      </c>
      <c r="H38" s="94" t="str">
        <f t="shared" si="0"/>
        <v/>
      </c>
    </row>
    <row r="39" spans="1:8" x14ac:dyDescent="0.2">
      <c r="A39" s="428"/>
      <c r="B39" s="105"/>
      <c r="C39" s="96">
        <v>14</v>
      </c>
      <c r="D39" s="96" t="s">
        <v>37</v>
      </c>
      <c r="E39" s="96"/>
      <c r="F39" s="96"/>
      <c r="G39" s="94" t="str">
        <f t="shared" si="1"/>
        <v/>
      </c>
      <c r="H39" s="94" t="str">
        <f t="shared" si="0"/>
        <v/>
      </c>
    </row>
    <row r="40" spans="1:8" ht="15.75" customHeight="1" x14ac:dyDescent="0.2">
      <c r="A40" s="429"/>
      <c r="B40" s="105"/>
      <c r="C40" s="96">
        <v>15</v>
      </c>
      <c r="D40" s="96" t="s">
        <v>37</v>
      </c>
      <c r="E40" s="96"/>
      <c r="F40" s="96"/>
      <c r="G40" s="94" t="str">
        <f t="shared" si="1"/>
        <v/>
      </c>
      <c r="H40" s="94" t="str">
        <f t="shared" si="0"/>
        <v/>
      </c>
    </row>
    <row r="41" spans="1:8" ht="15.75" customHeight="1" x14ac:dyDescent="0.2">
      <c r="A41" s="424" t="s">
        <v>51</v>
      </c>
      <c r="B41" s="424"/>
      <c r="C41" s="424"/>
      <c r="D41" s="424"/>
      <c r="E41" s="424"/>
      <c r="F41" s="424"/>
      <c r="G41" s="107"/>
    </row>
    <row r="42" spans="1:8" ht="18" customHeight="1" x14ac:dyDescent="0.2">
      <c r="A42" s="425"/>
      <c r="B42" s="425"/>
      <c r="C42" s="425"/>
      <c r="D42" s="425"/>
      <c r="E42" s="425"/>
      <c r="F42" s="425"/>
      <c r="G42" s="107"/>
    </row>
    <row r="43" spans="1:8" x14ac:dyDescent="0.2">
      <c r="A43" s="93"/>
      <c r="B43" s="93"/>
      <c r="C43" s="93"/>
      <c r="D43" s="93"/>
      <c r="E43" s="93"/>
      <c r="F43" s="93"/>
    </row>
    <row r="44" spans="1:8" x14ac:dyDescent="0.2">
      <c r="B44" s="108"/>
      <c r="C44" s="109"/>
      <c r="D44" s="109"/>
      <c r="E44" s="109"/>
      <c r="F44" s="110">
        <v>3</v>
      </c>
    </row>
    <row r="45" spans="1:8" x14ac:dyDescent="0.2">
      <c r="A45" s="108"/>
      <c r="B45" s="108"/>
      <c r="C45" s="109"/>
      <c r="D45" s="109"/>
      <c r="E45" s="109"/>
      <c r="F45" s="108"/>
    </row>
    <row r="46" spans="1:8" x14ac:dyDescent="0.2">
      <c r="A46" s="108"/>
      <c r="B46" s="108"/>
      <c r="C46" s="109"/>
      <c r="D46" s="109"/>
      <c r="E46" s="109"/>
      <c r="F46" s="108"/>
    </row>
    <row r="47" spans="1:8" x14ac:dyDescent="0.2">
      <c r="A47" s="108"/>
      <c r="B47" s="108"/>
      <c r="C47" s="109"/>
      <c r="D47" s="109"/>
      <c r="E47" s="109"/>
      <c r="F47" s="108"/>
    </row>
    <row r="48" spans="1:8" x14ac:dyDescent="0.2">
      <c r="A48" s="108"/>
      <c r="B48" s="108"/>
      <c r="C48" s="108"/>
      <c r="D48" s="108"/>
      <c r="E48" s="108"/>
      <c r="F48" s="108"/>
    </row>
    <row r="49" spans="1:6" x14ac:dyDescent="0.2">
      <c r="A49" s="108"/>
      <c r="B49" s="108"/>
      <c r="C49" s="108"/>
      <c r="D49" s="108"/>
      <c r="E49" s="108"/>
      <c r="F49" s="108"/>
    </row>
  </sheetData>
  <mergeCells count="53">
    <mergeCell ref="A18:B18"/>
    <mergeCell ref="A19:B19"/>
    <mergeCell ref="A20:B20"/>
    <mergeCell ref="A23:B24"/>
    <mergeCell ref="E3:F4"/>
    <mergeCell ref="E5:F5"/>
    <mergeCell ref="E6:F6"/>
    <mergeCell ref="E7:F7"/>
    <mergeCell ref="E8:F8"/>
    <mergeCell ref="E13:F13"/>
    <mergeCell ref="E14:F14"/>
    <mergeCell ref="E16:F16"/>
    <mergeCell ref="E17:F17"/>
    <mergeCell ref="E18:F18"/>
    <mergeCell ref="E19:F19"/>
    <mergeCell ref="E15:F15"/>
    <mergeCell ref="A30:B30"/>
    <mergeCell ref="A31:B31"/>
    <mergeCell ref="A41:F42"/>
    <mergeCell ref="A22:F22"/>
    <mergeCell ref="A33:B33"/>
    <mergeCell ref="D23:D24"/>
    <mergeCell ref="E23:E24"/>
    <mergeCell ref="F23:F24"/>
    <mergeCell ref="C23:C24"/>
    <mergeCell ref="A34:A40"/>
    <mergeCell ref="A32:B32"/>
    <mergeCell ref="A25:B25"/>
    <mergeCell ref="A26:B26"/>
    <mergeCell ref="A27:B27"/>
    <mergeCell ref="A28:B28"/>
    <mergeCell ref="A29:B29"/>
    <mergeCell ref="E9:F9"/>
    <mergeCell ref="E20:F20"/>
    <mergeCell ref="E10:F10"/>
    <mergeCell ref="E11:F11"/>
    <mergeCell ref="E12:F12"/>
    <mergeCell ref="A3:B4"/>
    <mergeCell ref="A5:B5"/>
    <mergeCell ref="A17:B17"/>
    <mergeCell ref="A2:E2"/>
    <mergeCell ref="A13:B13"/>
    <mergeCell ref="D3:D4"/>
    <mergeCell ref="C3:C4"/>
    <mergeCell ref="A9:B9"/>
    <mergeCell ref="A6:B6"/>
    <mergeCell ref="A7:B7"/>
    <mergeCell ref="A14:B14"/>
    <mergeCell ref="A15:B15"/>
    <mergeCell ref="A16:B16"/>
    <mergeCell ref="A10:B10"/>
    <mergeCell ref="A11:B11"/>
    <mergeCell ref="A12:B12"/>
  </mergeCells>
  <phoneticPr fontId="9" type="noConversion"/>
  <pageMargins left="0.75" right="0.75" top="1" bottom="1" header="0.5" footer="0.5"/>
  <pageSetup paperSize="9" orientation="portrait"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workbookViewId="0">
      <selection activeCell="A53" sqref="A53:F54"/>
    </sheetView>
  </sheetViews>
  <sheetFormatPr defaultRowHeight="12.75" x14ac:dyDescent="0.2"/>
  <cols>
    <col min="1" max="1" width="40.28515625" style="95" customWidth="1"/>
    <col min="2" max="2" width="13.28515625" style="95" customWidth="1"/>
    <col min="3" max="3" width="7.42578125" style="95" customWidth="1"/>
    <col min="4" max="4" width="10.7109375" style="95" customWidth="1"/>
    <col min="5" max="5" width="3.28515625" style="95" customWidth="1"/>
    <col min="6" max="6" width="8.7109375" style="95" customWidth="1"/>
    <col min="7" max="7" width="3.7109375" style="95" customWidth="1"/>
    <col min="8" max="8" width="3" style="95" customWidth="1"/>
    <col min="9" max="9" width="16" style="94" customWidth="1"/>
    <col min="10" max="10" width="9.140625" style="94"/>
    <col min="11" max="16384" width="9.140625" style="95"/>
  </cols>
  <sheetData>
    <row r="1" spans="1:10" x14ac:dyDescent="0.2">
      <c r="A1" s="432" t="s">
        <v>52</v>
      </c>
      <c r="B1" s="432"/>
      <c r="C1" s="432"/>
      <c r="D1" s="433"/>
      <c r="E1" s="112"/>
      <c r="F1" s="93"/>
      <c r="G1" s="93"/>
      <c r="H1" s="93"/>
    </row>
    <row r="2" spans="1:10" x14ac:dyDescent="0.2">
      <c r="A2" s="426"/>
      <c r="B2" s="426"/>
      <c r="C2" s="103" t="s">
        <v>18</v>
      </c>
      <c r="D2" s="430" t="s">
        <v>14</v>
      </c>
      <c r="E2" s="440"/>
      <c r="F2" s="440"/>
      <c r="G2" s="440"/>
      <c r="H2" s="431"/>
    </row>
    <row r="3" spans="1:10" x14ac:dyDescent="0.2">
      <c r="A3" s="438" t="s">
        <v>12</v>
      </c>
      <c r="B3" s="438"/>
      <c r="C3" s="113" t="s">
        <v>9</v>
      </c>
      <c r="D3" s="435">
        <v>1</v>
      </c>
      <c r="E3" s="436"/>
      <c r="F3" s="436"/>
      <c r="G3" s="436"/>
      <c r="H3" s="437"/>
    </row>
    <row r="4" spans="1:10" ht="19.5" customHeight="1" x14ac:dyDescent="0.2">
      <c r="A4" s="114" t="s">
        <v>53</v>
      </c>
      <c r="B4" s="115"/>
      <c r="C4" s="418">
        <v>1</v>
      </c>
      <c r="D4" s="435"/>
      <c r="E4" s="436"/>
      <c r="F4" s="436"/>
      <c r="G4" s="436"/>
      <c r="H4" s="437"/>
      <c r="I4" s="94" t="str">
        <f>IF(AND(LEN(D21)&gt;0,LEN(D4)=0),"SeavseT str.1","")</f>
        <v/>
      </c>
    </row>
    <row r="5" spans="1:10" x14ac:dyDescent="0.2">
      <c r="A5" s="443" t="s">
        <v>54</v>
      </c>
      <c r="B5" s="444"/>
      <c r="C5" s="446"/>
      <c r="D5" s="435"/>
      <c r="E5" s="436"/>
      <c r="F5" s="436"/>
      <c r="G5" s="436"/>
      <c r="H5" s="437"/>
    </row>
    <row r="6" spans="1:10" x14ac:dyDescent="0.2">
      <c r="A6" s="434" t="s">
        <v>55</v>
      </c>
      <c r="B6" s="434"/>
      <c r="C6" s="113">
        <v>2</v>
      </c>
      <c r="D6" s="435"/>
      <c r="E6" s="436"/>
      <c r="F6" s="436"/>
      <c r="G6" s="436"/>
      <c r="H6" s="437"/>
    </row>
    <row r="7" spans="1:10" x14ac:dyDescent="0.2">
      <c r="A7" s="434" t="s">
        <v>56</v>
      </c>
      <c r="B7" s="434"/>
      <c r="C7" s="113">
        <v>3</v>
      </c>
      <c r="D7" s="435"/>
      <c r="E7" s="436"/>
      <c r="F7" s="436"/>
      <c r="G7" s="436"/>
      <c r="H7" s="437"/>
    </row>
    <row r="8" spans="1:10" x14ac:dyDescent="0.2">
      <c r="A8" s="434" t="s">
        <v>57</v>
      </c>
      <c r="B8" s="434"/>
      <c r="C8" s="113">
        <v>4</v>
      </c>
      <c r="D8" s="435"/>
      <c r="E8" s="436"/>
      <c r="F8" s="436"/>
      <c r="G8" s="436"/>
      <c r="H8" s="437"/>
    </row>
    <row r="9" spans="1:10" ht="31.5" customHeight="1" x14ac:dyDescent="0.2">
      <c r="A9" s="445" t="s">
        <v>58</v>
      </c>
      <c r="B9" s="445"/>
      <c r="C9" s="103">
        <v>5</v>
      </c>
      <c r="D9" s="435"/>
      <c r="E9" s="436"/>
      <c r="F9" s="436"/>
      <c r="G9" s="436"/>
      <c r="H9" s="437"/>
      <c r="I9" s="116" t="str">
        <f>IF(AND(LEN('3'!F26&amp;'3'!F27&amp;'3'!F29&amp;'3'!F30&amp;'3'!F31&amp;'3'!F32&amp;'3'!F33&amp;'3'!F34&amp;'3'!F35&amp;'3'!F36&amp;'3'!F37&amp;'3'!F38&amp;'3'!F39&amp;'3'!F40)&gt;0,LEN(D9)=0),"SeavseT str.5 an waSaleT cxrili 4 sveti 2","")</f>
        <v/>
      </c>
      <c r="J9" s="116" t="str">
        <f>IF(D9&gt;D8,"str.5 metia str.4","")</f>
        <v/>
      </c>
    </row>
    <row r="10" spans="1:10" x14ac:dyDescent="0.2">
      <c r="A10" s="117" t="s">
        <v>59</v>
      </c>
      <c r="B10" s="118"/>
      <c r="C10" s="418">
        <v>6</v>
      </c>
      <c r="D10" s="435"/>
      <c r="E10" s="436"/>
      <c r="F10" s="436"/>
      <c r="G10" s="436"/>
      <c r="H10" s="437"/>
    </row>
    <row r="11" spans="1:10" x14ac:dyDescent="0.2">
      <c r="A11" s="119" t="s">
        <v>24</v>
      </c>
      <c r="B11" s="120"/>
      <c r="C11" s="419"/>
      <c r="D11" s="435"/>
      <c r="E11" s="436"/>
      <c r="F11" s="436"/>
      <c r="G11" s="436"/>
      <c r="H11" s="437"/>
      <c r="I11" s="94" t="str">
        <f>IF(D10&lt;&gt;D12+D14,"irRveva str. 6 miTiTebuli kontroli","")</f>
        <v/>
      </c>
    </row>
    <row r="12" spans="1:10" x14ac:dyDescent="0.2">
      <c r="A12" s="439" t="s">
        <v>60</v>
      </c>
      <c r="B12" s="439"/>
      <c r="C12" s="418">
        <v>7</v>
      </c>
      <c r="D12" s="451"/>
      <c r="E12" s="452"/>
      <c r="F12" s="452"/>
      <c r="G12" s="452"/>
      <c r="H12" s="453"/>
    </row>
    <row r="13" spans="1:10" ht="5.25" customHeight="1" x14ac:dyDescent="0.2">
      <c r="A13" s="434"/>
      <c r="B13" s="434"/>
      <c r="C13" s="419"/>
      <c r="D13" s="454"/>
      <c r="E13" s="455"/>
      <c r="F13" s="455"/>
      <c r="G13" s="455"/>
      <c r="H13" s="456"/>
    </row>
    <row r="14" spans="1:10" x14ac:dyDescent="0.2">
      <c r="A14" s="434" t="s">
        <v>61</v>
      </c>
      <c r="B14" s="434"/>
      <c r="C14" s="113">
        <v>8</v>
      </c>
      <c r="D14" s="435"/>
      <c r="E14" s="436"/>
      <c r="F14" s="436"/>
      <c r="G14" s="436"/>
      <c r="H14" s="437"/>
    </row>
    <row r="15" spans="1:10" ht="32.25" customHeight="1" x14ac:dyDescent="0.2">
      <c r="A15" s="434" t="s">
        <v>62</v>
      </c>
      <c r="B15" s="434"/>
      <c r="C15" s="103">
        <v>9</v>
      </c>
      <c r="D15" s="435"/>
      <c r="E15" s="436"/>
      <c r="F15" s="436"/>
      <c r="G15" s="436"/>
      <c r="H15" s="437"/>
      <c r="I15" s="94" t="str">
        <f>IF(D15&gt;D14,"str.9 metia str.8","")</f>
        <v/>
      </c>
      <c r="J15" s="94" t="str">
        <f>IF(AND(LEN(D15)=0,LEN(D9)&gt;0),"SeavseT str.9","")</f>
        <v/>
      </c>
    </row>
    <row r="16" spans="1:10" ht="7.5" customHeight="1" x14ac:dyDescent="0.2">
      <c r="A16" s="121"/>
      <c r="B16" s="121"/>
      <c r="C16" s="121"/>
      <c r="D16" s="121"/>
      <c r="E16" s="121"/>
      <c r="F16" s="121"/>
      <c r="G16" s="121"/>
      <c r="H16" s="93"/>
    </row>
    <row r="17" spans="1:10" x14ac:dyDescent="0.2">
      <c r="A17" s="432" t="s">
        <v>66</v>
      </c>
      <c r="B17" s="432"/>
      <c r="C17" s="432"/>
      <c r="D17" s="432"/>
      <c r="E17" s="432"/>
      <c r="F17" s="432"/>
      <c r="G17" s="432"/>
      <c r="H17" s="432"/>
    </row>
    <row r="18" spans="1:10" x14ac:dyDescent="0.2">
      <c r="A18" s="457"/>
      <c r="B18" s="457"/>
      <c r="C18" s="418" t="s">
        <v>18</v>
      </c>
      <c r="D18" s="459"/>
      <c r="E18" s="459"/>
      <c r="F18" s="459"/>
      <c r="G18" s="459"/>
      <c r="H18" s="459"/>
    </row>
    <row r="19" spans="1:10" ht="10.5" customHeight="1" x14ac:dyDescent="0.2">
      <c r="A19" s="457"/>
      <c r="B19" s="457"/>
      <c r="C19" s="419"/>
      <c r="D19" s="459"/>
      <c r="E19" s="459"/>
      <c r="F19" s="459"/>
      <c r="G19" s="459"/>
      <c r="H19" s="459"/>
    </row>
    <row r="20" spans="1:10" x14ac:dyDescent="0.2">
      <c r="A20" s="459" t="s">
        <v>12</v>
      </c>
      <c r="B20" s="459"/>
      <c r="C20" s="113" t="s">
        <v>9</v>
      </c>
      <c r="D20" s="459">
        <v>1</v>
      </c>
      <c r="E20" s="459"/>
      <c r="F20" s="459"/>
      <c r="G20" s="459"/>
      <c r="H20" s="459"/>
    </row>
    <row r="21" spans="1:10" x14ac:dyDescent="0.2">
      <c r="A21" s="434" t="s">
        <v>70</v>
      </c>
      <c r="B21" s="434"/>
      <c r="C21" s="113">
        <v>1</v>
      </c>
      <c r="D21" s="438"/>
      <c r="E21" s="438"/>
      <c r="F21" s="438"/>
      <c r="G21" s="438"/>
      <c r="H21" s="438"/>
      <c r="I21" s="94" t="str">
        <f>IF(AND(LEN(D21)=0,LEN(D4)&gt;0),"SeavseT str.1","")</f>
        <v/>
      </c>
      <c r="J21" s="94" t="str">
        <f>IF(AND(LEN(D38)&gt;0,LEN(D21)=0),"SeavseT str.1","")</f>
        <v/>
      </c>
    </row>
    <row r="22" spans="1:10" x14ac:dyDescent="0.2">
      <c r="A22" s="434" t="s">
        <v>71</v>
      </c>
      <c r="B22" s="434"/>
      <c r="C22" s="113"/>
      <c r="D22" s="438"/>
      <c r="E22" s="438"/>
      <c r="F22" s="438"/>
      <c r="G22" s="438"/>
      <c r="H22" s="438"/>
    </row>
    <row r="23" spans="1:10" ht="11.25" customHeight="1" x14ac:dyDescent="0.2">
      <c r="A23" s="461" t="s">
        <v>72</v>
      </c>
      <c r="B23" s="462"/>
      <c r="C23" s="418">
        <v>2</v>
      </c>
      <c r="D23" s="122"/>
      <c r="E23" s="123"/>
      <c r="F23" s="123"/>
      <c r="G23" s="123"/>
      <c r="H23" s="124"/>
    </row>
    <row r="24" spans="1:10" ht="12" customHeight="1" x14ac:dyDescent="0.2">
      <c r="A24" s="463"/>
      <c r="B24" s="464"/>
      <c r="C24" s="460"/>
      <c r="D24" s="125" t="s">
        <v>63</v>
      </c>
      <c r="E24" s="126"/>
      <c r="F24" s="127" t="s">
        <v>65</v>
      </c>
      <c r="G24" s="126"/>
      <c r="H24" s="128"/>
    </row>
    <row r="25" spans="1:10" ht="5.25" customHeight="1" x14ac:dyDescent="0.2">
      <c r="A25" s="465"/>
      <c r="B25" s="466"/>
      <c r="C25" s="419"/>
      <c r="D25" s="129"/>
      <c r="E25" s="130"/>
      <c r="F25" s="130"/>
      <c r="G25" s="130"/>
      <c r="H25" s="131"/>
    </row>
    <row r="26" spans="1:10" ht="11.25" customHeight="1" x14ac:dyDescent="0.2">
      <c r="A26" s="461" t="s">
        <v>73</v>
      </c>
      <c r="B26" s="462"/>
      <c r="C26" s="418">
        <v>3</v>
      </c>
      <c r="D26" s="122"/>
      <c r="E26" s="123"/>
      <c r="F26" s="123"/>
      <c r="G26" s="123"/>
      <c r="H26" s="124"/>
    </row>
    <row r="27" spans="1:10" ht="12" customHeight="1" x14ac:dyDescent="0.2">
      <c r="A27" s="463"/>
      <c r="B27" s="464"/>
      <c r="C27" s="460"/>
      <c r="D27" s="125" t="s">
        <v>64</v>
      </c>
      <c r="E27" s="126"/>
      <c r="F27" s="127" t="s">
        <v>65</v>
      </c>
      <c r="G27" s="126"/>
      <c r="H27" s="128"/>
      <c r="I27" s="94" t="str">
        <f>IF(AND(LEN(E27)=0,LEN(E30)&gt;0),"SeavseT str.3","")</f>
        <v/>
      </c>
    </row>
    <row r="28" spans="1:10" ht="6" customHeight="1" x14ac:dyDescent="0.2">
      <c r="A28" s="465"/>
      <c r="B28" s="466"/>
      <c r="C28" s="419"/>
      <c r="D28" s="129"/>
      <c r="E28" s="130"/>
      <c r="F28" s="130"/>
      <c r="G28" s="130"/>
      <c r="H28" s="131"/>
    </row>
    <row r="29" spans="1:10" ht="11.25" customHeight="1" x14ac:dyDescent="0.2">
      <c r="A29" s="461" t="s">
        <v>74</v>
      </c>
      <c r="B29" s="462"/>
      <c r="C29" s="418">
        <v>4</v>
      </c>
      <c r="D29" s="122"/>
      <c r="E29" s="123"/>
      <c r="F29" s="123"/>
      <c r="G29" s="123"/>
      <c r="H29" s="124"/>
    </row>
    <row r="30" spans="1:10" ht="12" customHeight="1" x14ac:dyDescent="0.2">
      <c r="A30" s="463"/>
      <c r="B30" s="464"/>
      <c r="C30" s="460"/>
      <c r="D30" s="125" t="s">
        <v>64</v>
      </c>
      <c r="E30" s="126"/>
      <c r="F30" s="127" t="s">
        <v>65</v>
      </c>
      <c r="G30" s="126"/>
      <c r="H30" s="128"/>
    </row>
    <row r="31" spans="1:10" ht="6" customHeight="1" x14ac:dyDescent="0.2">
      <c r="A31" s="465"/>
      <c r="B31" s="466"/>
      <c r="C31" s="419"/>
      <c r="D31" s="129"/>
      <c r="E31" s="130"/>
      <c r="F31" s="130"/>
      <c r="G31" s="130"/>
      <c r="H31" s="131"/>
    </row>
    <row r="32" spans="1:10" ht="11.25" customHeight="1" x14ac:dyDescent="0.2">
      <c r="A32" s="461" t="s">
        <v>75</v>
      </c>
      <c r="B32" s="462"/>
      <c r="C32" s="418">
        <v>5</v>
      </c>
      <c r="D32" s="122"/>
      <c r="E32" s="123"/>
      <c r="F32" s="123"/>
      <c r="G32" s="123"/>
      <c r="H32" s="124"/>
    </row>
    <row r="33" spans="1:10" ht="12" customHeight="1" x14ac:dyDescent="0.2">
      <c r="A33" s="463"/>
      <c r="B33" s="464"/>
      <c r="C33" s="460"/>
      <c r="D33" s="125" t="s">
        <v>64</v>
      </c>
      <c r="E33" s="126"/>
      <c r="F33" s="127" t="s">
        <v>65</v>
      </c>
      <c r="G33" s="126"/>
      <c r="H33" s="128"/>
      <c r="I33" s="94" t="str">
        <f>IF(AND(LEN(E33)=0,LEN(E36)&gt;0),"SeavseT str.5","")</f>
        <v/>
      </c>
    </row>
    <row r="34" spans="1:10" ht="6.75" customHeight="1" x14ac:dyDescent="0.2">
      <c r="A34" s="465"/>
      <c r="B34" s="466"/>
      <c r="C34" s="419"/>
      <c r="D34" s="129"/>
      <c r="E34" s="130"/>
      <c r="F34" s="130"/>
      <c r="G34" s="130"/>
      <c r="H34" s="131"/>
    </row>
    <row r="35" spans="1:10" ht="9.75" customHeight="1" x14ac:dyDescent="0.2">
      <c r="A35" s="461" t="s">
        <v>76</v>
      </c>
      <c r="B35" s="462"/>
      <c r="C35" s="418">
        <v>6</v>
      </c>
      <c r="D35" s="122"/>
      <c r="E35" s="123"/>
      <c r="F35" s="123"/>
      <c r="G35" s="123"/>
      <c r="H35" s="124"/>
    </row>
    <row r="36" spans="1:10" ht="11.25" customHeight="1" x14ac:dyDescent="0.2">
      <c r="A36" s="463"/>
      <c r="B36" s="464"/>
      <c r="C36" s="460"/>
      <c r="D36" s="125" t="s">
        <v>64</v>
      </c>
      <c r="E36" s="126"/>
      <c r="F36" s="127" t="s">
        <v>65</v>
      </c>
      <c r="G36" s="126"/>
      <c r="H36" s="128"/>
    </row>
    <row r="37" spans="1:10" ht="7.5" customHeight="1" x14ac:dyDescent="0.2">
      <c r="A37" s="465"/>
      <c r="B37" s="466"/>
      <c r="C37" s="419"/>
      <c r="D37" s="129"/>
      <c r="E37" s="130"/>
      <c r="F37" s="130"/>
      <c r="G37" s="130"/>
      <c r="H37" s="131"/>
    </row>
    <row r="38" spans="1:10" ht="25.5" customHeight="1" x14ac:dyDescent="0.2">
      <c r="A38" s="469" t="s">
        <v>77</v>
      </c>
      <c r="B38" s="469"/>
      <c r="C38" s="103">
        <v>7</v>
      </c>
      <c r="D38" s="438"/>
      <c r="E38" s="438"/>
      <c r="F38" s="438"/>
      <c r="G38" s="438"/>
      <c r="H38" s="438"/>
      <c r="I38" s="94" t="str">
        <f>IF(AND(LEN(D38)=0,LEN(D4)&gt;0),"SeavseT str. 7","")</f>
        <v/>
      </c>
      <c r="J38" s="94" t="str">
        <f>IF(AND(LEN(D21)&gt;0,LEN(D38)=0),"SeavseT str.7","")</f>
        <v/>
      </c>
    </row>
    <row r="39" spans="1:10" ht="14.25" customHeight="1" x14ac:dyDescent="0.25">
      <c r="A39" s="458" t="s">
        <v>69</v>
      </c>
      <c r="B39" s="458"/>
      <c r="C39" s="458"/>
      <c r="D39" s="458"/>
      <c r="E39" s="458"/>
      <c r="F39" s="458"/>
      <c r="G39" s="458"/>
      <c r="H39" s="458"/>
    </row>
    <row r="40" spans="1:10" ht="5.25" customHeight="1" x14ac:dyDescent="0.2">
      <c r="A40" s="448"/>
      <c r="B40" s="448"/>
      <c r="C40" s="448"/>
      <c r="D40" s="448"/>
      <c r="E40" s="448"/>
      <c r="F40" s="448"/>
      <c r="G40" s="448"/>
      <c r="H40" s="448"/>
    </row>
    <row r="41" spans="1:10" ht="13.5" customHeight="1" x14ac:dyDescent="0.2">
      <c r="A41" s="449"/>
      <c r="B41" s="449"/>
      <c r="C41" s="449"/>
      <c r="D41" s="449"/>
      <c r="E41" s="449"/>
      <c r="F41" s="449"/>
      <c r="G41" s="449"/>
      <c r="H41" s="449"/>
    </row>
    <row r="42" spans="1:10" ht="13.5" customHeight="1" x14ac:dyDescent="0.2">
      <c r="A42" s="447"/>
      <c r="B42" s="447"/>
      <c r="C42" s="447"/>
      <c r="D42" s="447"/>
      <c r="E42" s="447"/>
      <c r="F42" s="447"/>
      <c r="G42" s="447"/>
      <c r="H42" s="447"/>
    </row>
    <row r="43" spans="1:10" ht="0.75" hidden="1" customHeight="1" x14ac:dyDescent="0.2">
      <c r="B43" s="132"/>
      <c r="C43" s="132"/>
      <c r="D43" s="132"/>
      <c r="E43" s="132"/>
      <c r="F43" s="132"/>
      <c r="G43" s="132"/>
      <c r="H43" s="132"/>
    </row>
    <row r="44" spans="1:10" ht="10.5" customHeight="1" x14ac:dyDescent="0.2">
      <c r="A44" s="468" t="s">
        <v>79</v>
      </c>
      <c r="B44" s="468"/>
      <c r="C44" s="468"/>
      <c r="D44" s="468"/>
      <c r="E44" s="468"/>
      <c r="F44" s="468"/>
      <c r="G44" s="468"/>
      <c r="H44" s="468"/>
    </row>
    <row r="45" spans="1:10" ht="2.25" customHeight="1" x14ac:dyDescent="0.2">
      <c r="A45" s="468"/>
      <c r="B45" s="468"/>
      <c r="C45" s="468"/>
      <c r="D45" s="468"/>
      <c r="E45" s="468"/>
      <c r="F45" s="468"/>
      <c r="G45" s="468"/>
      <c r="H45" s="468"/>
    </row>
    <row r="46" spans="1:10" ht="11.25" customHeight="1" x14ac:dyDescent="0.2">
      <c r="A46" s="450" t="s">
        <v>16</v>
      </c>
      <c r="B46" s="450"/>
      <c r="C46" s="450"/>
      <c r="D46" s="450"/>
      <c r="E46" s="450"/>
      <c r="F46" s="450"/>
      <c r="G46" s="450"/>
      <c r="H46" s="450"/>
    </row>
    <row r="47" spans="1:10" ht="9.75" customHeight="1" x14ac:dyDescent="0.2">
      <c r="A47" s="467" t="s">
        <v>80</v>
      </c>
      <c r="B47" s="467"/>
      <c r="C47" s="467"/>
      <c r="D47" s="467"/>
      <c r="E47" s="467"/>
      <c r="F47" s="467"/>
      <c r="G47" s="467"/>
      <c r="H47" s="467"/>
    </row>
    <row r="48" spans="1:10" ht="9.75" customHeight="1" x14ac:dyDescent="0.2">
      <c r="A48" s="133"/>
      <c r="B48" s="133"/>
      <c r="C48" s="133"/>
      <c r="D48" s="133"/>
      <c r="E48" s="133"/>
      <c r="F48" s="133"/>
      <c r="G48" s="133"/>
      <c r="H48" s="133"/>
    </row>
    <row r="49" spans="1:8" ht="18.75" customHeight="1" x14ac:dyDescent="0.2">
      <c r="A49" s="471" t="s">
        <v>78</v>
      </c>
      <c r="B49" s="472"/>
      <c r="C49" s="103"/>
      <c r="D49" s="134" t="s">
        <v>67</v>
      </c>
      <c r="E49" s="135"/>
      <c r="F49" s="136"/>
      <c r="G49" s="470" t="s">
        <v>68</v>
      </c>
      <c r="H49" s="470"/>
    </row>
    <row r="50" spans="1:8" ht="11.25" customHeight="1" x14ac:dyDescent="0.2">
      <c r="A50" s="137"/>
      <c r="B50" s="137"/>
      <c r="C50" s="127"/>
      <c r="D50" s="134"/>
      <c r="E50" s="135"/>
      <c r="F50" s="135"/>
      <c r="G50" s="134"/>
      <c r="H50" s="134"/>
    </row>
    <row r="51" spans="1:8" x14ac:dyDescent="0.2">
      <c r="A51" s="441" t="s">
        <v>81</v>
      </c>
      <c r="B51" s="441"/>
      <c r="C51" s="441"/>
      <c r="D51" s="441"/>
      <c r="E51" s="441"/>
      <c r="F51" s="441"/>
      <c r="G51" s="138"/>
      <c r="H51" s="138"/>
    </row>
    <row r="52" spans="1:8" x14ac:dyDescent="0.2">
      <c r="A52" s="442"/>
      <c r="B52" s="442"/>
      <c r="C52" s="442"/>
      <c r="D52" s="442"/>
      <c r="E52" s="442"/>
      <c r="F52" s="442"/>
      <c r="G52" s="138"/>
      <c r="H52" s="138"/>
    </row>
    <row r="53" spans="1:8" x14ac:dyDescent="0.2">
      <c r="A53" s="442" t="s">
        <v>82</v>
      </c>
      <c r="B53" s="442"/>
      <c r="C53" s="442"/>
      <c r="D53" s="442"/>
      <c r="E53" s="442"/>
      <c r="F53" s="442"/>
      <c r="G53" s="138"/>
      <c r="H53" s="138"/>
    </row>
    <row r="54" spans="1:8" x14ac:dyDescent="0.2">
      <c r="A54" s="442"/>
      <c r="B54" s="442"/>
      <c r="C54" s="442"/>
      <c r="D54" s="442"/>
      <c r="E54" s="442"/>
      <c r="F54" s="442"/>
      <c r="G54" s="138">
        <v>4</v>
      </c>
      <c r="H54" s="138"/>
    </row>
  </sheetData>
  <mergeCells count="60">
    <mergeCell ref="D20:H20"/>
    <mergeCell ref="A15:B15"/>
    <mergeCell ref="C26:C28"/>
    <mergeCell ref="A20:B20"/>
    <mergeCell ref="A17:H17"/>
    <mergeCell ref="D15:H15"/>
    <mergeCell ref="G49:H49"/>
    <mergeCell ref="A49:B49"/>
    <mergeCell ref="A32:B34"/>
    <mergeCell ref="A35:B37"/>
    <mergeCell ref="A26:B28"/>
    <mergeCell ref="C29:C31"/>
    <mergeCell ref="C32:C34"/>
    <mergeCell ref="A53:F54"/>
    <mergeCell ref="A18:B19"/>
    <mergeCell ref="A39:H39"/>
    <mergeCell ref="C18:C19"/>
    <mergeCell ref="D18:H19"/>
    <mergeCell ref="C35:C37"/>
    <mergeCell ref="D21:H21"/>
    <mergeCell ref="D22:H22"/>
    <mergeCell ref="A22:B22"/>
    <mergeCell ref="A23:B25"/>
    <mergeCell ref="C23:C25"/>
    <mergeCell ref="A47:H47"/>
    <mergeCell ref="A44:H45"/>
    <mergeCell ref="D38:H38"/>
    <mergeCell ref="A38:B38"/>
    <mergeCell ref="A29:B31"/>
    <mergeCell ref="A51:F52"/>
    <mergeCell ref="A5:B5"/>
    <mergeCell ref="A9:B9"/>
    <mergeCell ref="C4:C5"/>
    <mergeCell ref="D6:H6"/>
    <mergeCell ref="A8:B8"/>
    <mergeCell ref="A21:B21"/>
    <mergeCell ref="A42:H42"/>
    <mergeCell ref="A40:H40"/>
    <mergeCell ref="A41:H41"/>
    <mergeCell ref="D10:H10"/>
    <mergeCell ref="D11:H11"/>
    <mergeCell ref="A46:H46"/>
    <mergeCell ref="D4:H4"/>
    <mergeCell ref="D5:H5"/>
    <mergeCell ref="D12:H13"/>
    <mergeCell ref="A1:D1"/>
    <mergeCell ref="C10:C11"/>
    <mergeCell ref="A14:B14"/>
    <mergeCell ref="A2:B2"/>
    <mergeCell ref="A6:B6"/>
    <mergeCell ref="A7:B7"/>
    <mergeCell ref="D7:H7"/>
    <mergeCell ref="D8:H8"/>
    <mergeCell ref="D9:H9"/>
    <mergeCell ref="A3:B3"/>
    <mergeCell ref="D14:H14"/>
    <mergeCell ref="A12:B13"/>
    <mergeCell ref="C12:C13"/>
    <mergeCell ref="D2:H2"/>
    <mergeCell ref="D3:H3"/>
  </mergeCells>
  <phoneticPr fontId="9" type="noConversion"/>
  <pageMargins left="0.75" right="0.75" top="1" bottom="1" header="0.5" footer="0.5"/>
  <pageSetup orientation="portrait"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
  <sheetViews>
    <sheetView workbookViewId="0">
      <selection activeCell="U22" sqref="U22"/>
    </sheetView>
  </sheetViews>
  <sheetFormatPr defaultRowHeight="12.75" x14ac:dyDescent="0.2"/>
  <cols>
    <col min="1" max="1" width="21" style="95" customWidth="1"/>
    <col min="2" max="2" width="3.5703125" style="95" customWidth="1"/>
    <col min="3" max="3" width="5" style="95" customWidth="1"/>
    <col min="4" max="4" width="1.5703125" style="95" customWidth="1"/>
    <col min="5" max="8" width="3.5703125" style="95" customWidth="1"/>
    <col min="9" max="9" width="2.140625" style="95" customWidth="1"/>
    <col min="10" max="16" width="3.5703125" style="95" customWidth="1"/>
    <col min="17" max="17" width="3.7109375" style="95" customWidth="1"/>
    <col min="18" max="18" width="3.140625" style="95" customWidth="1"/>
    <col min="19" max="19" width="3.7109375" style="95" customWidth="1"/>
    <col min="20" max="20" width="2.28515625" style="95" customWidth="1"/>
    <col min="21" max="21" width="26.42578125" style="95" customWidth="1"/>
    <col min="22" max="25" width="3.28515625" style="95" customWidth="1"/>
    <col min="26" max="26" width="2.28515625" style="95" customWidth="1"/>
    <col min="27" max="29" width="3.28515625" style="95" customWidth="1"/>
    <col min="30" max="30" width="8.85546875" style="95" customWidth="1"/>
    <col min="31" max="31" width="4.28515625" style="95" customWidth="1"/>
    <col min="32" max="32" width="9.140625" style="94"/>
    <col min="33" max="16384" width="9.140625" style="95"/>
  </cols>
  <sheetData>
    <row r="1" spans="1:32" ht="13.5" thickBot="1" x14ac:dyDescent="0.25">
      <c r="A1" s="139" t="s">
        <v>86</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93"/>
    </row>
    <row r="2" spans="1:32" ht="35.25" customHeight="1" thickTop="1" thickBot="1" x14ac:dyDescent="0.25">
      <c r="A2" s="473" t="s">
        <v>88</v>
      </c>
      <c r="B2" s="514" t="s">
        <v>87</v>
      </c>
      <c r="C2" s="515"/>
      <c r="D2" s="140"/>
      <c r="E2" s="141"/>
      <c r="F2" s="140"/>
      <c r="G2" s="140"/>
      <c r="H2" s="142"/>
      <c r="I2" s="142"/>
      <c r="J2" s="142"/>
      <c r="K2" s="142"/>
      <c r="L2" s="142"/>
      <c r="M2" s="142"/>
      <c r="N2" s="142"/>
      <c r="O2" s="142"/>
      <c r="P2" s="142"/>
      <c r="Q2" s="142"/>
      <c r="R2" s="142"/>
      <c r="S2" s="525"/>
      <c r="T2" s="526"/>
      <c r="U2" s="526"/>
      <c r="V2" s="143"/>
      <c r="W2" s="142"/>
      <c r="X2" s="142"/>
      <c r="Y2" s="142"/>
      <c r="Z2" s="142"/>
      <c r="AA2" s="522" t="s">
        <v>83</v>
      </c>
      <c r="AB2" s="523"/>
      <c r="AC2" s="523"/>
      <c r="AD2" s="524"/>
      <c r="AE2" s="93"/>
    </row>
    <row r="3" spans="1:32" ht="30.75" customHeight="1" thickTop="1" x14ac:dyDescent="0.2">
      <c r="A3" s="474"/>
      <c r="B3" s="491">
        <v>1</v>
      </c>
      <c r="C3" s="519"/>
      <c r="D3" s="499"/>
      <c r="E3" s="497"/>
      <c r="F3" s="497"/>
      <c r="G3" s="497"/>
      <c r="H3" s="497"/>
      <c r="I3" s="497"/>
      <c r="J3" s="497"/>
      <c r="K3" s="497"/>
      <c r="L3" s="497"/>
      <c r="M3" s="497"/>
      <c r="N3" s="497"/>
      <c r="O3" s="498"/>
      <c r="P3" s="489"/>
      <c r="Q3" s="490"/>
      <c r="R3" s="490"/>
      <c r="S3" s="490"/>
      <c r="T3" s="490"/>
      <c r="U3" s="490"/>
      <c r="V3" s="144"/>
      <c r="W3" s="144"/>
      <c r="X3" s="144"/>
      <c r="Y3" s="144"/>
      <c r="Z3" s="145"/>
      <c r="AA3" s="505"/>
      <c r="AB3" s="506"/>
      <c r="AC3" s="506"/>
      <c r="AD3" s="507"/>
      <c r="AE3" s="93"/>
      <c r="AF3" s="94" t="str">
        <f>IF((AA3+AA8+AA13+AA18+AA23)&lt;&gt;('3'!E18),"dasaqmebulTa jami ar udris gv3 meore cxrilis 12 str","")</f>
        <v/>
      </c>
    </row>
    <row r="4" spans="1:32" ht="11.25" customHeight="1" thickBot="1" x14ac:dyDescent="0.25">
      <c r="A4" s="474"/>
      <c r="B4" s="520"/>
      <c r="C4" s="521"/>
      <c r="D4" s="518" t="s">
        <v>89</v>
      </c>
      <c r="E4" s="496"/>
      <c r="F4" s="496"/>
      <c r="G4" s="496"/>
      <c r="H4" s="496"/>
      <c r="I4" s="496"/>
      <c r="J4" s="146"/>
      <c r="K4" s="146"/>
      <c r="L4" s="146"/>
      <c r="M4" s="146"/>
      <c r="N4" s="146"/>
      <c r="O4" s="516" t="s">
        <v>15</v>
      </c>
      <c r="P4" s="480" t="s">
        <v>91</v>
      </c>
      <c r="Q4" s="481"/>
      <c r="R4" s="481"/>
      <c r="S4" s="481"/>
      <c r="T4" s="481"/>
      <c r="U4" s="482"/>
      <c r="V4" s="486" t="s">
        <v>84</v>
      </c>
      <c r="W4" s="487"/>
      <c r="X4" s="487"/>
      <c r="Y4" s="487"/>
      <c r="Z4" s="147"/>
      <c r="AA4" s="508"/>
      <c r="AB4" s="509"/>
      <c r="AC4" s="509"/>
      <c r="AD4" s="510"/>
      <c r="AE4" s="93"/>
    </row>
    <row r="5" spans="1:32" ht="12" customHeight="1" thickTop="1" x14ac:dyDescent="0.2">
      <c r="A5" s="474"/>
      <c r="B5" s="148"/>
      <c r="C5" s="149"/>
      <c r="D5" s="150"/>
      <c r="E5" s="150"/>
      <c r="F5" s="150"/>
      <c r="G5" s="150"/>
      <c r="H5" s="150"/>
      <c r="I5" s="138"/>
      <c r="J5" s="151"/>
      <c r="K5" s="151"/>
      <c r="L5" s="151"/>
      <c r="M5" s="151"/>
      <c r="N5" s="151"/>
      <c r="O5" s="517"/>
      <c r="P5" s="502"/>
      <c r="Q5" s="503"/>
      <c r="R5" s="503"/>
      <c r="S5" s="503"/>
      <c r="T5" s="503"/>
      <c r="U5" s="504"/>
      <c r="V5" s="486"/>
      <c r="W5" s="487"/>
      <c r="X5" s="487"/>
      <c r="Y5" s="487"/>
      <c r="Z5" s="147"/>
      <c r="AA5" s="511"/>
      <c r="AB5" s="512"/>
      <c r="AC5" s="512"/>
      <c r="AD5" s="513"/>
      <c r="AE5" s="93"/>
    </row>
    <row r="6" spans="1:32" ht="30.75" customHeight="1" x14ac:dyDescent="0.2">
      <c r="A6" s="474"/>
      <c r="B6" s="152"/>
      <c r="C6" s="153"/>
      <c r="D6" s="154"/>
      <c r="E6" s="153"/>
      <c r="F6" s="153"/>
      <c r="G6" s="153"/>
      <c r="H6" s="153"/>
      <c r="I6" s="155"/>
      <c r="J6" s="153"/>
      <c r="K6" s="153"/>
      <c r="L6" s="153"/>
      <c r="M6" s="153"/>
      <c r="N6" s="153"/>
      <c r="O6" s="153"/>
      <c r="P6" s="476"/>
      <c r="Q6" s="476"/>
      <c r="R6" s="476"/>
      <c r="S6" s="476"/>
      <c r="T6" s="476"/>
      <c r="U6" s="477"/>
      <c r="V6" s="156"/>
      <c r="W6" s="156"/>
      <c r="X6" s="156"/>
      <c r="Y6" s="156"/>
      <c r="Z6" s="156"/>
      <c r="AA6" s="157"/>
      <c r="AB6" s="158"/>
      <c r="AC6" s="158"/>
      <c r="AD6" s="159"/>
      <c r="AE6" s="93"/>
    </row>
    <row r="7" spans="1:32" ht="12.75" customHeight="1" thickBot="1" x14ac:dyDescent="0.25">
      <c r="A7" s="474"/>
      <c r="B7" s="160"/>
      <c r="C7" s="161"/>
      <c r="D7" s="161"/>
      <c r="E7" s="161"/>
      <c r="F7" s="161"/>
      <c r="G7" s="161"/>
      <c r="H7" s="161"/>
      <c r="I7" s="161"/>
      <c r="J7" s="161"/>
      <c r="K7" s="161"/>
      <c r="L7" s="161"/>
      <c r="M7" s="161"/>
      <c r="N7" s="161"/>
      <c r="O7" s="161"/>
      <c r="P7" s="162" t="s">
        <v>92</v>
      </c>
      <c r="Q7" s="163"/>
      <c r="R7" s="163"/>
      <c r="S7" s="163"/>
      <c r="T7" s="163"/>
      <c r="U7" s="164"/>
      <c r="V7" s="478" t="s">
        <v>85</v>
      </c>
      <c r="W7" s="479"/>
      <c r="X7" s="479"/>
      <c r="Y7" s="479"/>
      <c r="Z7" s="479"/>
      <c r="AA7" s="165"/>
      <c r="AB7" s="165"/>
      <c r="AC7" s="165"/>
      <c r="AD7" s="166"/>
      <c r="AE7" s="93"/>
    </row>
    <row r="8" spans="1:32" ht="30.75" customHeight="1" thickTop="1" x14ac:dyDescent="0.2">
      <c r="A8" s="474"/>
      <c r="B8" s="491">
        <v>2</v>
      </c>
      <c r="C8" s="492"/>
      <c r="D8" s="497"/>
      <c r="E8" s="497"/>
      <c r="F8" s="497"/>
      <c r="G8" s="497"/>
      <c r="H8" s="497"/>
      <c r="I8" s="497"/>
      <c r="J8" s="497"/>
      <c r="K8" s="497"/>
      <c r="L8" s="497"/>
      <c r="M8" s="497"/>
      <c r="N8" s="497"/>
      <c r="O8" s="498"/>
      <c r="P8" s="489"/>
      <c r="Q8" s="490"/>
      <c r="R8" s="490"/>
      <c r="S8" s="490"/>
      <c r="T8" s="490"/>
      <c r="U8" s="490"/>
      <c r="V8" s="167"/>
      <c r="W8" s="167"/>
      <c r="X8" s="167"/>
      <c r="Y8" s="167"/>
      <c r="Z8" s="168"/>
      <c r="AA8" s="505"/>
      <c r="AB8" s="506"/>
      <c r="AC8" s="506"/>
      <c r="AD8" s="507"/>
      <c r="AE8" s="93"/>
    </row>
    <row r="9" spans="1:32" ht="11.25" customHeight="1" thickBot="1" x14ac:dyDescent="0.25">
      <c r="A9" s="474"/>
      <c r="B9" s="493"/>
      <c r="C9" s="494"/>
      <c r="D9" s="495" t="s">
        <v>90</v>
      </c>
      <c r="E9" s="496"/>
      <c r="F9" s="496"/>
      <c r="G9" s="496"/>
      <c r="H9" s="496"/>
      <c r="I9" s="496"/>
      <c r="J9" s="151"/>
      <c r="K9" s="151"/>
      <c r="L9" s="151"/>
      <c r="M9" s="151"/>
      <c r="N9" s="151"/>
      <c r="O9" s="500" t="s">
        <v>15</v>
      </c>
      <c r="P9" s="480" t="s">
        <v>93</v>
      </c>
      <c r="Q9" s="481"/>
      <c r="R9" s="481"/>
      <c r="S9" s="481"/>
      <c r="T9" s="481"/>
      <c r="U9" s="482"/>
      <c r="V9" s="486" t="s">
        <v>84</v>
      </c>
      <c r="W9" s="487"/>
      <c r="X9" s="487"/>
      <c r="Y9" s="487"/>
      <c r="Z9" s="147"/>
      <c r="AA9" s="508"/>
      <c r="AB9" s="509"/>
      <c r="AC9" s="509"/>
      <c r="AD9" s="510"/>
      <c r="AE9" s="93"/>
    </row>
    <row r="10" spans="1:32" ht="12" customHeight="1" thickTop="1" x14ac:dyDescent="0.2">
      <c r="A10" s="474"/>
      <c r="B10" s="169"/>
      <c r="C10" s="149"/>
      <c r="D10" s="150"/>
      <c r="E10" s="150"/>
      <c r="F10" s="150"/>
      <c r="G10" s="150"/>
      <c r="H10" s="150"/>
      <c r="I10" s="138"/>
      <c r="J10" s="151"/>
      <c r="K10" s="151"/>
      <c r="L10" s="151"/>
      <c r="M10" s="151"/>
      <c r="N10" s="151"/>
      <c r="O10" s="501"/>
      <c r="P10" s="483"/>
      <c r="Q10" s="484"/>
      <c r="R10" s="484"/>
      <c r="S10" s="484"/>
      <c r="T10" s="484"/>
      <c r="U10" s="485"/>
      <c r="V10" s="486"/>
      <c r="W10" s="487"/>
      <c r="X10" s="487"/>
      <c r="Y10" s="487"/>
      <c r="Z10" s="147"/>
      <c r="AA10" s="511"/>
      <c r="AB10" s="512"/>
      <c r="AC10" s="512"/>
      <c r="AD10" s="513"/>
      <c r="AE10" s="93"/>
    </row>
    <row r="11" spans="1:32" ht="30.75" customHeight="1" x14ac:dyDescent="0.2">
      <c r="A11" s="474"/>
      <c r="B11" s="152"/>
      <c r="C11" s="153"/>
      <c r="D11" s="154"/>
      <c r="E11" s="153"/>
      <c r="F11" s="153"/>
      <c r="G11" s="153"/>
      <c r="H11" s="153"/>
      <c r="I11" s="155"/>
      <c r="J11" s="153"/>
      <c r="K11" s="153"/>
      <c r="L11" s="153"/>
      <c r="M11" s="153"/>
      <c r="N11" s="153"/>
      <c r="O11" s="153"/>
      <c r="P11" s="476"/>
      <c r="Q11" s="476"/>
      <c r="R11" s="476"/>
      <c r="S11" s="476"/>
      <c r="T11" s="476"/>
      <c r="U11" s="477"/>
      <c r="V11" s="156"/>
      <c r="W11" s="156"/>
      <c r="X11" s="156"/>
      <c r="Y11" s="156"/>
      <c r="Z11" s="156"/>
      <c r="AA11" s="157"/>
      <c r="AB11" s="158"/>
      <c r="AC11" s="158"/>
      <c r="AD11" s="159"/>
      <c r="AE11" s="93"/>
    </row>
    <row r="12" spans="1:32" ht="13.5" customHeight="1" thickBot="1" x14ac:dyDescent="0.25">
      <c r="A12" s="474"/>
      <c r="B12" s="160"/>
      <c r="C12" s="161"/>
      <c r="D12" s="161"/>
      <c r="E12" s="161"/>
      <c r="F12" s="161"/>
      <c r="G12" s="161"/>
      <c r="H12" s="161"/>
      <c r="I12" s="161"/>
      <c r="J12" s="161"/>
      <c r="K12" s="161"/>
      <c r="L12" s="161"/>
      <c r="M12" s="161"/>
      <c r="N12" s="161"/>
      <c r="O12" s="161"/>
      <c r="P12" s="162" t="s">
        <v>92</v>
      </c>
      <c r="Q12" s="170"/>
      <c r="R12" s="170"/>
      <c r="S12" s="170"/>
      <c r="T12" s="170"/>
      <c r="U12" s="171"/>
      <c r="V12" s="478" t="s">
        <v>85</v>
      </c>
      <c r="W12" s="479"/>
      <c r="X12" s="479"/>
      <c r="Y12" s="479"/>
      <c r="Z12" s="479"/>
      <c r="AA12" s="165"/>
      <c r="AB12" s="165"/>
      <c r="AC12" s="165"/>
      <c r="AD12" s="166"/>
      <c r="AE12" s="93"/>
    </row>
    <row r="13" spans="1:32" ht="30.75" customHeight="1" thickTop="1" x14ac:dyDescent="0.2">
      <c r="A13" s="474"/>
      <c r="B13" s="491">
        <v>3</v>
      </c>
      <c r="C13" s="492"/>
      <c r="D13" s="499"/>
      <c r="E13" s="497"/>
      <c r="F13" s="497"/>
      <c r="G13" s="497"/>
      <c r="H13" s="497"/>
      <c r="I13" s="497"/>
      <c r="J13" s="497"/>
      <c r="K13" s="497"/>
      <c r="L13" s="497"/>
      <c r="M13" s="497"/>
      <c r="N13" s="497"/>
      <c r="O13" s="498"/>
      <c r="P13" s="489"/>
      <c r="Q13" s="490"/>
      <c r="R13" s="490"/>
      <c r="S13" s="490"/>
      <c r="T13" s="490"/>
      <c r="U13" s="490"/>
      <c r="V13" s="167"/>
      <c r="W13" s="167"/>
      <c r="X13" s="167"/>
      <c r="Y13" s="167"/>
      <c r="Z13" s="168"/>
      <c r="AA13" s="505"/>
      <c r="AB13" s="506"/>
      <c r="AC13" s="506"/>
      <c r="AD13" s="507"/>
      <c r="AE13" s="93"/>
    </row>
    <row r="14" spans="1:32" ht="12" customHeight="1" thickBot="1" x14ac:dyDescent="0.25">
      <c r="A14" s="474"/>
      <c r="B14" s="493"/>
      <c r="C14" s="494"/>
      <c r="D14" s="495" t="s">
        <v>90</v>
      </c>
      <c r="E14" s="496"/>
      <c r="F14" s="496"/>
      <c r="G14" s="496"/>
      <c r="H14" s="496"/>
      <c r="I14" s="496"/>
      <c r="J14" s="151"/>
      <c r="K14" s="151"/>
      <c r="L14" s="151"/>
      <c r="M14" s="151"/>
      <c r="N14" s="151"/>
      <c r="O14" s="500" t="s">
        <v>15</v>
      </c>
      <c r="P14" s="480" t="s">
        <v>93</v>
      </c>
      <c r="Q14" s="481"/>
      <c r="R14" s="481"/>
      <c r="S14" s="481"/>
      <c r="T14" s="481"/>
      <c r="U14" s="482"/>
      <c r="V14" s="486" t="s">
        <v>84</v>
      </c>
      <c r="W14" s="487"/>
      <c r="X14" s="487"/>
      <c r="Y14" s="487"/>
      <c r="Z14" s="147"/>
      <c r="AA14" s="508"/>
      <c r="AB14" s="509"/>
      <c r="AC14" s="509"/>
      <c r="AD14" s="510"/>
      <c r="AE14" s="93"/>
    </row>
    <row r="15" spans="1:32" ht="9" customHeight="1" thickTop="1" x14ac:dyDescent="0.2">
      <c r="A15" s="474"/>
      <c r="B15" s="169"/>
      <c r="C15" s="149"/>
      <c r="D15" s="150"/>
      <c r="E15" s="150"/>
      <c r="F15" s="150"/>
      <c r="G15" s="150"/>
      <c r="H15" s="150"/>
      <c r="I15" s="138"/>
      <c r="J15" s="151"/>
      <c r="K15" s="151"/>
      <c r="L15" s="151"/>
      <c r="M15" s="151"/>
      <c r="N15" s="151"/>
      <c r="O15" s="501"/>
      <c r="P15" s="483"/>
      <c r="Q15" s="484"/>
      <c r="R15" s="484"/>
      <c r="S15" s="484"/>
      <c r="T15" s="484"/>
      <c r="U15" s="485"/>
      <c r="V15" s="486"/>
      <c r="W15" s="487"/>
      <c r="X15" s="487"/>
      <c r="Y15" s="487"/>
      <c r="Z15" s="147"/>
      <c r="AA15" s="511"/>
      <c r="AB15" s="512"/>
      <c r="AC15" s="512"/>
      <c r="AD15" s="513"/>
      <c r="AE15" s="93"/>
    </row>
    <row r="16" spans="1:32" ht="30.75" customHeight="1" x14ac:dyDescent="0.2">
      <c r="A16" s="474"/>
      <c r="B16" s="152"/>
      <c r="C16" s="153"/>
      <c r="D16" s="154"/>
      <c r="E16" s="153"/>
      <c r="F16" s="153"/>
      <c r="G16" s="153"/>
      <c r="H16" s="153"/>
      <c r="I16" s="155"/>
      <c r="J16" s="153"/>
      <c r="K16" s="153"/>
      <c r="L16" s="153"/>
      <c r="M16" s="153"/>
      <c r="N16" s="153"/>
      <c r="O16" s="153"/>
      <c r="P16" s="488"/>
      <c r="Q16" s="476"/>
      <c r="R16" s="476"/>
      <c r="S16" s="476"/>
      <c r="T16" s="476"/>
      <c r="U16" s="477"/>
      <c r="V16" s="156"/>
      <c r="W16" s="156"/>
      <c r="X16" s="156"/>
      <c r="Y16" s="156"/>
      <c r="Z16" s="156"/>
      <c r="AA16" s="157"/>
      <c r="AB16" s="158"/>
      <c r="AC16" s="158"/>
      <c r="AD16" s="159"/>
      <c r="AE16" s="93"/>
    </row>
    <row r="17" spans="1:31" ht="13.5" customHeight="1" thickBot="1" x14ac:dyDescent="0.25">
      <c r="A17" s="474"/>
      <c r="B17" s="160"/>
      <c r="C17" s="161"/>
      <c r="D17" s="161"/>
      <c r="E17" s="161"/>
      <c r="F17" s="161"/>
      <c r="G17" s="161"/>
      <c r="H17" s="161"/>
      <c r="I17" s="161"/>
      <c r="J17" s="161"/>
      <c r="K17" s="161"/>
      <c r="L17" s="161"/>
      <c r="M17" s="161"/>
      <c r="N17" s="161"/>
      <c r="O17" s="161"/>
      <c r="P17" s="162" t="s">
        <v>92</v>
      </c>
      <c r="Q17" s="163"/>
      <c r="R17" s="163"/>
      <c r="S17" s="163"/>
      <c r="T17" s="163"/>
      <c r="U17" s="164"/>
      <c r="V17" s="478" t="s">
        <v>85</v>
      </c>
      <c r="W17" s="479"/>
      <c r="X17" s="479"/>
      <c r="Y17" s="479"/>
      <c r="Z17" s="479"/>
      <c r="AA17" s="165"/>
      <c r="AB17" s="165"/>
      <c r="AC17" s="165"/>
      <c r="AD17" s="166"/>
      <c r="AE17" s="93"/>
    </row>
    <row r="18" spans="1:31" ht="30.75" customHeight="1" thickTop="1" x14ac:dyDescent="0.2">
      <c r="A18" s="474"/>
      <c r="B18" s="491">
        <v>4</v>
      </c>
      <c r="C18" s="492"/>
      <c r="D18" s="499"/>
      <c r="E18" s="497"/>
      <c r="F18" s="497"/>
      <c r="G18" s="497"/>
      <c r="H18" s="497"/>
      <c r="I18" s="497"/>
      <c r="J18" s="497"/>
      <c r="K18" s="497"/>
      <c r="L18" s="497"/>
      <c r="M18" s="497"/>
      <c r="N18" s="497"/>
      <c r="O18" s="498"/>
      <c r="P18" s="489"/>
      <c r="Q18" s="490"/>
      <c r="R18" s="490"/>
      <c r="S18" s="490"/>
      <c r="T18" s="490"/>
      <c r="U18" s="490"/>
      <c r="V18" s="167"/>
      <c r="W18" s="167"/>
      <c r="X18" s="167"/>
      <c r="Y18" s="167"/>
      <c r="Z18" s="168"/>
      <c r="AA18" s="505"/>
      <c r="AB18" s="506"/>
      <c r="AC18" s="506"/>
      <c r="AD18" s="507"/>
      <c r="AE18" s="93"/>
    </row>
    <row r="19" spans="1:31" ht="11.25" customHeight="1" thickBot="1" x14ac:dyDescent="0.25">
      <c r="A19" s="474"/>
      <c r="B19" s="493"/>
      <c r="C19" s="494"/>
      <c r="D19" s="495" t="s">
        <v>90</v>
      </c>
      <c r="E19" s="496"/>
      <c r="F19" s="496"/>
      <c r="G19" s="496"/>
      <c r="H19" s="496"/>
      <c r="I19" s="496"/>
      <c r="J19" s="151"/>
      <c r="K19" s="151"/>
      <c r="L19" s="151"/>
      <c r="M19" s="151"/>
      <c r="N19" s="151"/>
      <c r="O19" s="500" t="s">
        <v>15</v>
      </c>
      <c r="P19" s="480" t="s">
        <v>93</v>
      </c>
      <c r="Q19" s="481"/>
      <c r="R19" s="481"/>
      <c r="S19" s="481"/>
      <c r="T19" s="481"/>
      <c r="U19" s="482"/>
      <c r="V19" s="486" t="s">
        <v>84</v>
      </c>
      <c r="W19" s="487"/>
      <c r="X19" s="487"/>
      <c r="Y19" s="487"/>
      <c r="Z19" s="147"/>
      <c r="AA19" s="508"/>
      <c r="AB19" s="509"/>
      <c r="AC19" s="509"/>
      <c r="AD19" s="510"/>
      <c r="AE19" s="93"/>
    </row>
    <row r="20" spans="1:31" ht="12" customHeight="1" thickTop="1" x14ac:dyDescent="0.2">
      <c r="A20" s="474"/>
      <c r="B20" s="169"/>
      <c r="C20" s="149"/>
      <c r="D20" s="150"/>
      <c r="E20" s="150"/>
      <c r="F20" s="150"/>
      <c r="G20" s="150"/>
      <c r="H20" s="150"/>
      <c r="I20" s="138"/>
      <c r="J20" s="151"/>
      <c r="K20" s="151"/>
      <c r="L20" s="151"/>
      <c r="M20" s="151"/>
      <c r="N20" s="151"/>
      <c r="O20" s="501"/>
      <c r="P20" s="483"/>
      <c r="Q20" s="484"/>
      <c r="R20" s="484"/>
      <c r="S20" s="484"/>
      <c r="T20" s="484"/>
      <c r="U20" s="485"/>
      <c r="V20" s="486"/>
      <c r="W20" s="487"/>
      <c r="X20" s="487"/>
      <c r="Y20" s="487"/>
      <c r="Z20" s="147"/>
      <c r="AA20" s="511"/>
      <c r="AB20" s="512"/>
      <c r="AC20" s="512"/>
      <c r="AD20" s="513"/>
      <c r="AE20" s="93"/>
    </row>
    <row r="21" spans="1:31" ht="30.75" customHeight="1" x14ac:dyDescent="0.2">
      <c r="A21" s="474"/>
      <c r="B21" s="152"/>
      <c r="C21" s="153"/>
      <c r="D21" s="154"/>
      <c r="E21" s="153"/>
      <c r="F21" s="153"/>
      <c r="G21" s="153"/>
      <c r="H21" s="153"/>
      <c r="I21" s="155"/>
      <c r="J21" s="153"/>
      <c r="K21" s="153"/>
      <c r="L21" s="153"/>
      <c r="M21" s="153"/>
      <c r="N21" s="153"/>
      <c r="O21" s="153"/>
      <c r="P21" s="488"/>
      <c r="Q21" s="476"/>
      <c r="R21" s="476"/>
      <c r="S21" s="476"/>
      <c r="T21" s="476"/>
      <c r="U21" s="477"/>
      <c r="V21" s="156"/>
      <c r="W21" s="156"/>
      <c r="X21" s="156"/>
      <c r="Y21" s="156"/>
      <c r="Z21" s="156"/>
      <c r="AA21" s="157"/>
      <c r="AB21" s="158"/>
      <c r="AC21" s="158"/>
      <c r="AD21" s="159"/>
      <c r="AE21" s="93"/>
    </row>
    <row r="22" spans="1:31" ht="13.5" customHeight="1" thickBot="1" x14ac:dyDescent="0.25">
      <c r="A22" s="474"/>
      <c r="B22" s="160"/>
      <c r="C22" s="161"/>
      <c r="D22" s="161"/>
      <c r="E22" s="161"/>
      <c r="F22" s="161"/>
      <c r="G22" s="161"/>
      <c r="H22" s="161"/>
      <c r="I22" s="161"/>
      <c r="J22" s="161"/>
      <c r="K22" s="161"/>
      <c r="L22" s="161"/>
      <c r="M22" s="161"/>
      <c r="N22" s="161"/>
      <c r="O22" s="161"/>
      <c r="P22" s="172" t="s">
        <v>92</v>
      </c>
      <c r="Q22" s="170"/>
      <c r="R22" s="170"/>
      <c r="S22" s="170"/>
      <c r="T22" s="170"/>
      <c r="U22" s="171"/>
      <c r="V22" s="478" t="s">
        <v>85</v>
      </c>
      <c r="W22" s="479"/>
      <c r="X22" s="479"/>
      <c r="Y22" s="479"/>
      <c r="Z22" s="479"/>
      <c r="AA22" s="165"/>
      <c r="AB22" s="165"/>
      <c r="AC22" s="165"/>
      <c r="AD22" s="166"/>
      <c r="AE22" s="93"/>
    </row>
    <row r="23" spans="1:31" ht="30.75" customHeight="1" thickTop="1" x14ac:dyDescent="0.2">
      <c r="A23" s="474"/>
      <c r="B23" s="491">
        <v>5</v>
      </c>
      <c r="C23" s="492"/>
      <c r="D23" s="497"/>
      <c r="E23" s="497"/>
      <c r="F23" s="497"/>
      <c r="G23" s="497"/>
      <c r="H23" s="497"/>
      <c r="I23" s="497"/>
      <c r="J23" s="497"/>
      <c r="K23" s="497"/>
      <c r="L23" s="497"/>
      <c r="M23" s="497"/>
      <c r="N23" s="497"/>
      <c r="O23" s="498"/>
      <c r="P23" s="489"/>
      <c r="Q23" s="490"/>
      <c r="R23" s="490"/>
      <c r="S23" s="490"/>
      <c r="T23" s="490"/>
      <c r="U23" s="490"/>
      <c r="V23" s="167"/>
      <c r="W23" s="167"/>
      <c r="X23" s="167"/>
      <c r="Y23" s="167"/>
      <c r="Z23" s="168"/>
      <c r="AA23" s="505"/>
      <c r="AB23" s="506"/>
      <c r="AC23" s="506"/>
      <c r="AD23" s="507"/>
      <c r="AE23" s="93"/>
    </row>
    <row r="24" spans="1:31" ht="11.25" customHeight="1" thickBot="1" x14ac:dyDescent="0.25">
      <c r="A24" s="474"/>
      <c r="B24" s="493"/>
      <c r="C24" s="494"/>
      <c r="D24" s="495" t="s">
        <v>90</v>
      </c>
      <c r="E24" s="496"/>
      <c r="F24" s="496"/>
      <c r="G24" s="496"/>
      <c r="H24" s="496"/>
      <c r="I24" s="496"/>
      <c r="J24" s="151"/>
      <c r="K24" s="151"/>
      <c r="L24" s="151"/>
      <c r="M24" s="151"/>
      <c r="N24" s="151"/>
      <c r="O24" s="500" t="s">
        <v>15</v>
      </c>
      <c r="P24" s="480" t="s">
        <v>93</v>
      </c>
      <c r="Q24" s="481"/>
      <c r="R24" s="481"/>
      <c r="S24" s="481"/>
      <c r="T24" s="481"/>
      <c r="U24" s="482"/>
      <c r="V24" s="486" t="s">
        <v>84</v>
      </c>
      <c r="W24" s="487"/>
      <c r="X24" s="487"/>
      <c r="Y24" s="487"/>
      <c r="Z24" s="147"/>
      <c r="AA24" s="508"/>
      <c r="AB24" s="509"/>
      <c r="AC24" s="509"/>
      <c r="AD24" s="510"/>
      <c r="AE24" s="93"/>
    </row>
    <row r="25" spans="1:31" ht="12" customHeight="1" thickTop="1" x14ac:dyDescent="0.2">
      <c r="A25" s="474"/>
      <c r="B25" s="169"/>
      <c r="C25" s="149"/>
      <c r="D25" s="150"/>
      <c r="E25" s="150"/>
      <c r="F25" s="150"/>
      <c r="G25" s="150"/>
      <c r="H25" s="150"/>
      <c r="I25" s="138"/>
      <c r="J25" s="151"/>
      <c r="K25" s="151"/>
      <c r="L25" s="151"/>
      <c r="M25" s="151"/>
      <c r="N25" s="151"/>
      <c r="O25" s="501"/>
      <c r="P25" s="483"/>
      <c r="Q25" s="484"/>
      <c r="R25" s="484"/>
      <c r="S25" s="484"/>
      <c r="T25" s="484"/>
      <c r="U25" s="485"/>
      <c r="V25" s="486"/>
      <c r="W25" s="487"/>
      <c r="X25" s="487"/>
      <c r="Y25" s="487"/>
      <c r="Z25" s="147"/>
      <c r="AA25" s="511"/>
      <c r="AB25" s="512"/>
      <c r="AC25" s="512"/>
      <c r="AD25" s="513"/>
      <c r="AE25" s="93"/>
    </row>
    <row r="26" spans="1:31" ht="30.75" customHeight="1" x14ac:dyDescent="0.2">
      <c r="A26" s="474"/>
      <c r="B26" s="152"/>
      <c r="C26" s="153"/>
      <c r="D26" s="154"/>
      <c r="E26" s="153"/>
      <c r="F26" s="153"/>
      <c r="G26" s="153"/>
      <c r="H26" s="153"/>
      <c r="I26" s="155"/>
      <c r="J26" s="153"/>
      <c r="K26" s="153"/>
      <c r="L26" s="153"/>
      <c r="M26" s="153"/>
      <c r="N26" s="153"/>
      <c r="O26" s="153"/>
      <c r="P26" s="488"/>
      <c r="Q26" s="476"/>
      <c r="R26" s="476"/>
      <c r="S26" s="476"/>
      <c r="T26" s="476"/>
      <c r="U26" s="477"/>
      <c r="V26" s="156"/>
      <c r="W26" s="156"/>
      <c r="X26" s="156"/>
      <c r="Y26" s="156"/>
      <c r="Z26" s="156"/>
      <c r="AA26" s="157"/>
      <c r="AB26" s="158"/>
      <c r="AC26" s="158"/>
      <c r="AD26" s="159"/>
      <c r="AE26" s="93"/>
    </row>
    <row r="27" spans="1:31" ht="17.25" customHeight="1" thickBot="1" x14ac:dyDescent="0.25">
      <c r="A27" s="475"/>
      <c r="B27" s="160"/>
      <c r="C27" s="161"/>
      <c r="D27" s="161"/>
      <c r="E27" s="161"/>
      <c r="F27" s="161"/>
      <c r="G27" s="161"/>
      <c r="H27" s="161"/>
      <c r="I27" s="161"/>
      <c r="J27" s="161"/>
      <c r="K27" s="161"/>
      <c r="L27" s="161"/>
      <c r="M27" s="161"/>
      <c r="N27" s="161"/>
      <c r="O27" s="161"/>
      <c r="P27" s="162" t="s">
        <v>92</v>
      </c>
      <c r="Q27" s="163"/>
      <c r="R27" s="163"/>
      <c r="S27" s="163"/>
      <c r="T27" s="163"/>
      <c r="U27" s="164"/>
      <c r="V27" s="478" t="s">
        <v>85</v>
      </c>
      <c r="W27" s="479"/>
      <c r="X27" s="479"/>
      <c r="Y27" s="479"/>
      <c r="Z27" s="479"/>
      <c r="AA27" s="165"/>
      <c r="AB27" s="165"/>
      <c r="AC27" s="165"/>
      <c r="AD27" s="166"/>
      <c r="AE27" s="93"/>
    </row>
    <row r="28" spans="1:31" ht="13.5" thickTop="1" x14ac:dyDescent="0.2">
      <c r="A28" s="93"/>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row>
    <row r="29" spans="1:31" x14ac:dyDescent="0.2">
      <c r="A29" s="93"/>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row>
    <row r="30" spans="1:31" x14ac:dyDescent="0.2">
      <c r="A30" s="93"/>
      <c r="B30" s="93"/>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173">
        <v>5</v>
      </c>
    </row>
  </sheetData>
  <mergeCells count="55">
    <mergeCell ref="AA13:AD15"/>
    <mergeCell ref="AA18:AD20"/>
    <mergeCell ref="V12:Z12"/>
    <mergeCell ref="P13:U13"/>
    <mergeCell ref="AA23:AD25"/>
    <mergeCell ref="V14:Y15"/>
    <mergeCell ref="V17:Z17"/>
    <mergeCell ref="O24:O25"/>
    <mergeCell ref="D18:O18"/>
    <mergeCell ref="V19:Y20"/>
    <mergeCell ref="P19:U20"/>
    <mergeCell ref="V27:Z27"/>
    <mergeCell ref="AA3:AD5"/>
    <mergeCell ref="AA8:AD10"/>
    <mergeCell ref="B2:C2"/>
    <mergeCell ref="O4:O5"/>
    <mergeCell ref="B8:C9"/>
    <mergeCell ref="D3:O3"/>
    <mergeCell ref="D4:I4"/>
    <mergeCell ref="B3:C4"/>
    <mergeCell ref="D9:I9"/>
    <mergeCell ref="AA2:AD2"/>
    <mergeCell ref="D8:O8"/>
    <mergeCell ref="S2:U2"/>
    <mergeCell ref="P3:U3"/>
    <mergeCell ref="D14:I14"/>
    <mergeCell ref="B18:C19"/>
    <mergeCell ref="D19:I19"/>
    <mergeCell ref="V9:Y10"/>
    <mergeCell ref="P4:U4"/>
    <mergeCell ref="V7:Z7"/>
    <mergeCell ref="O19:O20"/>
    <mergeCell ref="P5:U5"/>
    <mergeCell ref="O14:O15"/>
    <mergeCell ref="V4:Y5"/>
    <mergeCell ref="P8:U8"/>
    <mergeCell ref="P9:U10"/>
    <mergeCell ref="O9:O10"/>
    <mergeCell ref="P11:U11"/>
    <mergeCell ref="A2:A27"/>
    <mergeCell ref="P6:U6"/>
    <mergeCell ref="V22:Z22"/>
    <mergeCell ref="P24:U25"/>
    <mergeCell ref="V24:Y25"/>
    <mergeCell ref="P16:U16"/>
    <mergeCell ref="P21:U21"/>
    <mergeCell ref="P26:U26"/>
    <mergeCell ref="P23:U23"/>
    <mergeCell ref="P18:U18"/>
    <mergeCell ref="B23:C24"/>
    <mergeCell ref="D24:I24"/>
    <mergeCell ref="D23:O23"/>
    <mergeCell ref="P14:U15"/>
    <mergeCell ref="B13:C14"/>
    <mergeCell ref="D13:O13"/>
  </mergeCells>
  <phoneticPr fontId="0" type="noConversion"/>
  <pageMargins left="0.16" right="0.17" top="0.16" bottom="0.16" header="0.16" footer="0.15"/>
  <pageSetup paperSize="9"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1</vt:lpstr>
      <vt:lpstr>2</vt:lpstr>
      <vt:lpstr>3</vt:lpstr>
      <vt:lpstr>4</vt:lpstr>
      <vt:lpstr>5</vt:lpstr>
      <vt:lpstr>'5'!OLE_LINK1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Fati Qavtaradze</dc:creator>
  <cp:lastModifiedBy>gsanadze</cp:lastModifiedBy>
  <cp:lastPrinted>2016-01-13T12:19:51Z</cp:lastPrinted>
  <dcterms:created xsi:type="dcterms:W3CDTF">1996-10-14T23:33:28Z</dcterms:created>
  <dcterms:modified xsi:type="dcterms:W3CDTF">2019-02-28T07:25:56Z</dcterms:modified>
</cp:coreProperties>
</file>