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shaburishvili\Desktop\S&amp;U საიტისთვის\SUT-en\"/>
    </mc:Choice>
  </mc:AlternateContent>
  <bookViews>
    <workbookView xWindow="0" yWindow="120" windowWidth="19035" windowHeight="12525" tabRatio="725"/>
  </bookViews>
  <sheets>
    <sheet name="SUPPLY (15-15)-06" sheetId="1" r:id="rId1"/>
    <sheet name="USE (15-15)-06" sheetId="2" r:id="rId2"/>
    <sheet name="SUPPLY (19-27)-06" sheetId="3" r:id="rId3"/>
    <sheet name="USE (19-27)-06" sheetId="4" r:id="rId4"/>
    <sheet name="SUPPLY (45-67)-06" sheetId="5" r:id="rId5"/>
    <sheet name="USE (45-67)-06" sheetId="6" r:id="rId6"/>
  </sheets>
  <definedNames>
    <definedName name="_xlnm.Print_Area" localSheetId="0">'SUPPLY (15-15)-06'!$A$1:$Z$20</definedName>
    <definedName name="_xlnm.Print_Area" localSheetId="2">'SUPPLY (19-27)-06'!$A$1:$AD$32</definedName>
    <definedName name="_xlnm.Print_Area" localSheetId="1">'USE (15-15)-06'!$A$1:$AD$21</definedName>
    <definedName name="_xlnm.Print_Area" localSheetId="3">'USE (19-27)-06'!$A$1:$AH$33</definedName>
  </definedNames>
  <calcPr calcId="162913"/>
</workbook>
</file>

<file path=xl/calcChain.xml><?xml version="1.0" encoding="utf-8"?>
<calcChain xmlns="http://schemas.openxmlformats.org/spreadsheetml/2006/main">
  <c r="AW4" i="6" l="1"/>
  <c r="AZ4" i="6"/>
  <c r="BC4" i="6"/>
  <c r="BF4" i="6"/>
  <c r="BG4" i="6" s="1"/>
  <c r="BH4" i="6" s="1"/>
  <c r="AW5" i="6"/>
  <c r="AZ5" i="6"/>
  <c r="BG5" i="6" s="1"/>
  <c r="BH5" i="6" s="1"/>
  <c r="BC5" i="6"/>
  <c r="BF5" i="6"/>
  <c r="AW6" i="6"/>
  <c r="AZ6" i="6"/>
  <c r="BC6" i="6"/>
  <c r="BG6" i="6" s="1"/>
  <c r="BF6" i="6"/>
  <c r="AW7" i="6"/>
  <c r="AZ7" i="6"/>
  <c r="BG7" i="6" s="1"/>
  <c r="BH7" i="6" s="1"/>
  <c r="BC7" i="6"/>
  <c r="BF7" i="6"/>
  <c r="AW8" i="6"/>
  <c r="AZ8" i="6"/>
  <c r="BC8" i="6"/>
  <c r="BG8" i="6" s="1"/>
  <c r="BF8" i="6"/>
  <c r="AW9" i="6"/>
  <c r="AZ9" i="6"/>
  <c r="BG9" i="6" s="1"/>
  <c r="BH9" i="6" s="1"/>
  <c r="BC9" i="6"/>
  <c r="BF9" i="6"/>
  <c r="AW10" i="6"/>
  <c r="AZ10" i="6"/>
  <c r="BC10" i="6"/>
  <c r="BG10" i="6" s="1"/>
  <c r="BH10" i="6" s="1"/>
  <c r="BF10" i="6"/>
  <c r="AW11" i="6"/>
  <c r="AZ11" i="6"/>
  <c r="BG11" i="6" s="1"/>
  <c r="BH11" i="6" s="1"/>
  <c r="BC11" i="6"/>
  <c r="BF11" i="6"/>
  <c r="AW12" i="6"/>
  <c r="AZ12" i="6"/>
  <c r="BG12" i="6" s="1"/>
  <c r="BH12" i="6" s="1"/>
  <c r="BC12" i="6"/>
  <c r="BF12" i="6"/>
  <c r="AW13" i="6"/>
  <c r="AZ13" i="6"/>
  <c r="BG13" i="6" s="1"/>
  <c r="BH13" i="6" s="1"/>
  <c r="BC13" i="6"/>
  <c r="BF13" i="6"/>
  <c r="AW14" i="6"/>
  <c r="AZ14" i="6"/>
  <c r="BC14" i="6"/>
  <c r="BG14" i="6" s="1"/>
  <c r="BH14" i="6" s="1"/>
  <c r="BF14" i="6"/>
  <c r="AW15" i="6"/>
  <c r="AZ15" i="6"/>
  <c r="BG15" i="6" s="1"/>
  <c r="BH15" i="6" s="1"/>
  <c r="BC15" i="6"/>
  <c r="BF15" i="6"/>
  <c r="AW16" i="6"/>
  <c r="AZ16" i="6"/>
  <c r="BC16" i="6"/>
  <c r="BG16" i="6" s="1"/>
  <c r="BH16" i="6" s="1"/>
  <c r="BF16" i="6"/>
  <c r="AW17" i="6"/>
  <c r="AZ17" i="6"/>
  <c r="BG17" i="6" s="1"/>
  <c r="BH17" i="6" s="1"/>
  <c r="BC17" i="6"/>
  <c r="BF17" i="6"/>
  <c r="AW18" i="6"/>
  <c r="AZ18" i="6"/>
  <c r="BC18" i="6"/>
  <c r="BG18" i="6" s="1"/>
  <c r="BH18" i="6" s="1"/>
  <c r="BF18" i="6"/>
  <c r="AW19" i="6"/>
  <c r="AZ19" i="6"/>
  <c r="BG19" i="6" s="1"/>
  <c r="BH19" i="6" s="1"/>
  <c r="BC19" i="6"/>
  <c r="BF19" i="6"/>
  <c r="AW20" i="6"/>
  <c r="AZ20" i="6"/>
  <c r="BC20" i="6"/>
  <c r="BG20" i="6" s="1"/>
  <c r="BF20" i="6"/>
  <c r="AW21" i="6"/>
  <c r="AZ21" i="6"/>
  <c r="BG21" i="6" s="1"/>
  <c r="BH21" i="6" s="1"/>
  <c r="BC21" i="6"/>
  <c r="BF21" i="6"/>
  <c r="AW22" i="6"/>
  <c r="AZ22" i="6"/>
  <c r="BC22" i="6"/>
  <c r="BG22" i="6" s="1"/>
  <c r="BF22" i="6"/>
  <c r="AW23" i="6"/>
  <c r="AZ23" i="6"/>
  <c r="BG23" i="6" s="1"/>
  <c r="BH23" i="6" s="1"/>
  <c r="BC23" i="6"/>
  <c r="BF23" i="6"/>
  <c r="AW24" i="6"/>
  <c r="AZ24" i="6"/>
  <c r="BC24" i="6"/>
  <c r="BG24" i="6" s="1"/>
  <c r="BF24" i="6"/>
  <c r="AW25" i="6"/>
  <c r="AZ25" i="6"/>
  <c r="BG25" i="6" s="1"/>
  <c r="BH25" i="6" s="1"/>
  <c r="BC25" i="6"/>
  <c r="BF25" i="6"/>
  <c r="AW26" i="6"/>
  <c r="AZ26" i="6"/>
  <c r="BC26" i="6"/>
  <c r="BG26" i="6" s="1"/>
  <c r="BF26" i="6"/>
  <c r="AW27" i="6"/>
  <c r="AZ27" i="6"/>
  <c r="BG27" i="6" s="1"/>
  <c r="BH27" i="6" s="1"/>
  <c r="BC27" i="6"/>
  <c r="BF27" i="6"/>
  <c r="AW28" i="6"/>
  <c r="AZ28" i="6"/>
  <c r="BC28" i="6"/>
  <c r="BG28" i="6" s="1"/>
  <c r="BF28" i="6"/>
  <c r="AW29" i="6"/>
  <c r="AZ29" i="6"/>
  <c r="BG29" i="6" s="1"/>
  <c r="BH29" i="6" s="1"/>
  <c r="BC29" i="6"/>
  <c r="BF29" i="6"/>
  <c r="AW30" i="6"/>
  <c r="AZ30" i="6"/>
  <c r="BC30" i="6"/>
  <c r="BG30" i="6" s="1"/>
  <c r="BF30" i="6"/>
  <c r="AW31" i="6"/>
  <c r="AZ31" i="6"/>
  <c r="BG31" i="6" s="1"/>
  <c r="BH31" i="6" s="1"/>
  <c r="BC31" i="6"/>
  <c r="BF31" i="6"/>
  <c r="AW32" i="6"/>
  <c r="AZ32" i="6"/>
  <c r="BC32" i="6"/>
  <c r="BG32" i="6" s="1"/>
  <c r="BF32" i="6"/>
  <c r="AW33" i="6"/>
  <c r="AZ33" i="6"/>
  <c r="BG33" i="6" s="1"/>
  <c r="BH33" i="6" s="1"/>
  <c r="BC33" i="6"/>
  <c r="BF33" i="6"/>
  <c r="AW34" i="6"/>
  <c r="AZ34" i="6"/>
  <c r="BC34" i="6"/>
  <c r="BG34" i="6" s="1"/>
  <c r="BH34" i="6" s="1"/>
  <c r="BF34" i="6"/>
  <c r="AW35" i="6"/>
  <c r="AZ35" i="6"/>
  <c r="BG35" i="6" s="1"/>
  <c r="BH35" i="6" s="1"/>
  <c r="BC35" i="6"/>
  <c r="BF35" i="6"/>
  <c r="AW36" i="6"/>
  <c r="AZ36" i="6"/>
  <c r="BC36" i="6"/>
  <c r="BG36" i="6" s="1"/>
  <c r="BH36" i="6" s="1"/>
  <c r="BF36" i="6"/>
  <c r="AW37" i="6"/>
  <c r="AZ37" i="6"/>
  <c r="BG37" i="6" s="1"/>
  <c r="BH37" i="6" s="1"/>
  <c r="BC37" i="6"/>
  <c r="BF37" i="6"/>
  <c r="AW38" i="6"/>
  <c r="AZ38" i="6"/>
  <c r="BC38" i="6"/>
  <c r="BG38" i="6" s="1"/>
  <c r="BF38" i="6"/>
  <c r="AW39" i="6"/>
  <c r="AZ39" i="6"/>
  <c r="BG39" i="6" s="1"/>
  <c r="BH39" i="6" s="1"/>
  <c r="BC39" i="6"/>
  <c r="BF39" i="6"/>
  <c r="AW40" i="6"/>
  <c r="AZ40" i="6"/>
  <c r="BC40" i="6"/>
  <c r="BG40" i="6" s="1"/>
  <c r="BF40" i="6"/>
  <c r="AW41" i="6"/>
  <c r="AZ41" i="6"/>
  <c r="BG41" i="6" s="1"/>
  <c r="BH41" i="6" s="1"/>
  <c r="BC41" i="6"/>
  <c r="BF41" i="6"/>
  <c r="AW42" i="6"/>
  <c r="AZ42" i="6"/>
  <c r="BC42" i="6"/>
  <c r="BG42" i="6" s="1"/>
  <c r="BF42" i="6"/>
  <c r="AW43" i="6"/>
  <c r="AZ43" i="6"/>
  <c r="BG43" i="6" s="1"/>
  <c r="BH43" i="6" s="1"/>
  <c r="BC43" i="6"/>
  <c r="BF43" i="6"/>
  <c r="AW44" i="6"/>
  <c r="AZ44" i="6"/>
  <c r="BC44" i="6"/>
  <c r="BG44" i="6" s="1"/>
  <c r="BF44" i="6"/>
  <c r="AW45" i="6"/>
  <c r="AZ45" i="6"/>
  <c r="BG45" i="6" s="1"/>
  <c r="BH45" i="6" s="1"/>
  <c r="BC45" i="6"/>
  <c r="BF45" i="6"/>
  <c r="AW46" i="6"/>
  <c r="AZ46" i="6"/>
  <c r="BC46" i="6"/>
  <c r="BG46" i="6" s="1"/>
  <c r="BF46" i="6"/>
  <c r="AW47" i="6"/>
  <c r="AZ47" i="6"/>
  <c r="BG47" i="6" s="1"/>
  <c r="BH47" i="6" s="1"/>
  <c r="BC47" i="6"/>
  <c r="BF47" i="6"/>
  <c r="AW48" i="6"/>
  <c r="AZ48" i="6"/>
  <c r="BC48" i="6"/>
  <c r="BG48" i="6" s="1"/>
  <c r="BF48" i="6"/>
  <c r="AW49" i="6"/>
  <c r="AZ49" i="6"/>
  <c r="BG49" i="6" s="1"/>
  <c r="BH49" i="6" s="1"/>
  <c r="BC49" i="6"/>
  <c r="BF49" i="6"/>
  <c r="AW50" i="6"/>
  <c r="AZ50" i="6"/>
  <c r="BC50" i="6"/>
  <c r="BG50" i="6" s="1"/>
  <c r="BF50" i="6"/>
  <c r="AW51" i="6"/>
  <c r="AZ51" i="6"/>
  <c r="BG51" i="6" s="1"/>
  <c r="BH51" i="6" s="1"/>
  <c r="BC51" i="6"/>
  <c r="BF51" i="6"/>
  <c r="AW52" i="6"/>
  <c r="AZ52" i="6"/>
  <c r="BC52" i="6"/>
  <c r="BG52" i="6" s="1"/>
  <c r="BH52" i="6" s="1"/>
  <c r="BF52" i="6"/>
  <c r="AW53" i="6"/>
  <c r="AZ53" i="6"/>
  <c r="BG53" i="6" s="1"/>
  <c r="BH53" i="6" s="1"/>
  <c r="BC53" i="6"/>
  <c r="BF53" i="6"/>
  <c r="AW54" i="6"/>
  <c r="AZ54" i="6"/>
  <c r="BC54" i="6"/>
  <c r="BG54" i="6" s="1"/>
  <c r="BF54" i="6"/>
  <c r="AW55" i="6"/>
  <c r="AZ55" i="6"/>
  <c r="BG55" i="6" s="1"/>
  <c r="BH55" i="6" s="1"/>
  <c r="BC55" i="6"/>
  <c r="BF55" i="6"/>
  <c r="AW56" i="6"/>
  <c r="AZ56" i="6"/>
  <c r="BC56" i="6"/>
  <c r="BG56" i="6" s="1"/>
  <c r="BF56" i="6"/>
  <c r="AW57" i="6"/>
  <c r="AZ57" i="6"/>
  <c r="BG57" i="6" s="1"/>
  <c r="BH57" i="6" s="1"/>
  <c r="BC57" i="6"/>
  <c r="BF57" i="6"/>
  <c r="AW58" i="6"/>
  <c r="AZ58" i="6"/>
  <c r="BC58" i="6"/>
  <c r="BG58" i="6" s="1"/>
  <c r="BF58" i="6"/>
  <c r="AW59" i="6"/>
  <c r="AZ59" i="6"/>
  <c r="BG59" i="6" s="1"/>
  <c r="BH59" i="6" s="1"/>
  <c r="BC59" i="6"/>
  <c r="BF59" i="6"/>
  <c r="AW60" i="6"/>
  <c r="AZ60" i="6"/>
  <c r="BC60" i="6"/>
  <c r="BG60" i="6" s="1"/>
  <c r="BH60" i="6" s="1"/>
  <c r="BF60" i="6"/>
  <c r="AW61" i="6"/>
  <c r="AZ61" i="6"/>
  <c r="BG61" i="6" s="1"/>
  <c r="BH61" i="6" s="1"/>
  <c r="BC61" i="6"/>
  <c r="BF61" i="6"/>
  <c r="AW62" i="6"/>
  <c r="AZ62" i="6"/>
  <c r="BC62" i="6"/>
  <c r="BG62" i="6" s="1"/>
  <c r="BF62" i="6"/>
  <c r="AW63" i="6"/>
  <c r="AZ63" i="6"/>
  <c r="BG63" i="6" s="1"/>
  <c r="BH63" i="6" s="1"/>
  <c r="BC63" i="6"/>
  <c r="BF63" i="6"/>
  <c r="AW64" i="6"/>
  <c r="AZ64" i="6"/>
  <c r="BC64" i="6"/>
  <c r="BG64" i="6" s="1"/>
  <c r="BF64" i="6"/>
  <c r="AW65" i="6"/>
  <c r="AZ65" i="6"/>
  <c r="BG65" i="6" s="1"/>
  <c r="BH65" i="6" s="1"/>
  <c r="BC65" i="6"/>
  <c r="BF65" i="6"/>
  <c r="AW66" i="6"/>
  <c r="AZ66" i="6"/>
  <c r="BC66" i="6"/>
  <c r="BG66" i="6" s="1"/>
  <c r="BH66" i="6" s="1"/>
  <c r="BF66" i="6"/>
  <c r="AW67" i="6"/>
  <c r="AZ67" i="6"/>
  <c r="BG67" i="6" s="1"/>
  <c r="BH67" i="6" s="1"/>
  <c r="BC67" i="6"/>
  <c r="BF67" i="6"/>
  <c r="AW68" i="6"/>
  <c r="AZ68" i="6"/>
  <c r="BC68" i="6"/>
  <c r="BG68" i="6" s="1"/>
  <c r="BF68" i="6"/>
  <c r="AW69" i="6"/>
  <c r="AZ69" i="6"/>
  <c r="BG69" i="6" s="1"/>
  <c r="BH69" i="6" s="1"/>
  <c r="BC69" i="6"/>
  <c r="BF69" i="6"/>
  <c r="AW70" i="6"/>
  <c r="AZ70" i="6"/>
  <c r="BC70" i="6"/>
  <c r="BG70" i="6" s="1"/>
  <c r="BF70" i="6"/>
  <c r="C71" i="6"/>
  <c r="AW71" i="6" s="1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X71" i="6"/>
  <c r="AY71" i="6"/>
  <c r="AZ71" i="6"/>
  <c r="BA71" i="6"/>
  <c r="BB71" i="6"/>
  <c r="BC71" i="6"/>
  <c r="BD71" i="6"/>
  <c r="BF71" i="6" s="1"/>
  <c r="BE71" i="6"/>
  <c r="AW4" i="5"/>
  <c r="BD4" i="5" s="1"/>
  <c r="BC4" i="5"/>
  <c r="AW5" i="5"/>
  <c r="BC5" i="5"/>
  <c r="AW6" i="5"/>
  <c r="BC6" i="5"/>
  <c r="BD6" i="5"/>
  <c r="AW7" i="5"/>
  <c r="BC7" i="5"/>
  <c r="BD7" i="5"/>
  <c r="AW8" i="5"/>
  <c r="BD8" i="5" s="1"/>
  <c r="BC8" i="5"/>
  <c r="AW9" i="5"/>
  <c r="BC9" i="5"/>
  <c r="AW10" i="5"/>
  <c r="BC10" i="5"/>
  <c r="BD10" i="5"/>
  <c r="AW11" i="5"/>
  <c r="BC11" i="5"/>
  <c r="BD11" i="5"/>
  <c r="AW12" i="5"/>
  <c r="BD12" i="5" s="1"/>
  <c r="BC12" i="5"/>
  <c r="AW13" i="5"/>
  <c r="BC13" i="5"/>
  <c r="AW14" i="5"/>
  <c r="BC14" i="5"/>
  <c r="BD14" i="5"/>
  <c r="AW15" i="5"/>
  <c r="BC15" i="5"/>
  <c r="BD15" i="5"/>
  <c r="AW16" i="5"/>
  <c r="BD16" i="5" s="1"/>
  <c r="BC16" i="5"/>
  <c r="AW17" i="5"/>
  <c r="BC17" i="5"/>
  <c r="AW18" i="5"/>
  <c r="BC18" i="5"/>
  <c r="BD18" i="5"/>
  <c r="AW19" i="5"/>
  <c r="BC19" i="5"/>
  <c r="BD19" i="5"/>
  <c r="AW20" i="5"/>
  <c r="BD20" i="5" s="1"/>
  <c r="BC20" i="5"/>
  <c r="AW21" i="5"/>
  <c r="BC21" i="5"/>
  <c r="AW22" i="5"/>
  <c r="BC22" i="5"/>
  <c r="BD22" i="5"/>
  <c r="AW23" i="5"/>
  <c r="BC23" i="5"/>
  <c r="BD23" i="5"/>
  <c r="AW24" i="5"/>
  <c r="BD24" i="5" s="1"/>
  <c r="BC24" i="5"/>
  <c r="AW25" i="5"/>
  <c r="BC25" i="5"/>
  <c r="AW26" i="5"/>
  <c r="BC26" i="5"/>
  <c r="BD26" i="5"/>
  <c r="AW27" i="5"/>
  <c r="BC27" i="5"/>
  <c r="BD27" i="5"/>
  <c r="AW28" i="5"/>
  <c r="BD28" i="5" s="1"/>
  <c r="BC28" i="5"/>
  <c r="AW29" i="5"/>
  <c r="BC29" i="5"/>
  <c r="AW30" i="5"/>
  <c r="BC30" i="5"/>
  <c r="BD30" i="5"/>
  <c r="AW31" i="5"/>
  <c r="BC31" i="5"/>
  <c r="BD31" i="5"/>
  <c r="AW32" i="5"/>
  <c r="BD32" i="5" s="1"/>
  <c r="BC32" i="5"/>
  <c r="AW33" i="5"/>
  <c r="BC33" i="5"/>
  <c r="AW34" i="5"/>
  <c r="BC34" i="5"/>
  <c r="BD34" i="5"/>
  <c r="AW35" i="5"/>
  <c r="BC35" i="5"/>
  <c r="BD35" i="5"/>
  <c r="AW36" i="5"/>
  <c r="BD36" i="5" s="1"/>
  <c r="BC36" i="5"/>
  <c r="AW37" i="5"/>
  <c r="BC37" i="5"/>
  <c r="AW38" i="5"/>
  <c r="BC38" i="5"/>
  <c r="BD38" i="5"/>
  <c r="AW39" i="5"/>
  <c r="BC39" i="5"/>
  <c r="BD39" i="5"/>
  <c r="AW40" i="5"/>
  <c r="BD40" i="5" s="1"/>
  <c r="BC40" i="5"/>
  <c r="AW41" i="5"/>
  <c r="BC41" i="5"/>
  <c r="AW42" i="5"/>
  <c r="BC42" i="5"/>
  <c r="BD42" i="5"/>
  <c r="AW43" i="5"/>
  <c r="BC43" i="5"/>
  <c r="BD43" i="5"/>
  <c r="AW44" i="5"/>
  <c r="BD44" i="5" s="1"/>
  <c r="BC44" i="5"/>
  <c r="AW45" i="5"/>
  <c r="BC45" i="5"/>
  <c r="AW46" i="5"/>
  <c r="BC46" i="5"/>
  <c r="BD46" i="5"/>
  <c r="AW47" i="5"/>
  <c r="BC47" i="5"/>
  <c r="BD47" i="5"/>
  <c r="AW48" i="5"/>
  <c r="BD48" i="5" s="1"/>
  <c r="BC48" i="5"/>
  <c r="AW49" i="5"/>
  <c r="BC49" i="5"/>
  <c r="AW50" i="5"/>
  <c r="BC50" i="5"/>
  <c r="BD50" i="5"/>
  <c r="AW51" i="5"/>
  <c r="BC51" i="5"/>
  <c r="BD51" i="5"/>
  <c r="AW52" i="5"/>
  <c r="BD52" i="5" s="1"/>
  <c r="BC52" i="5"/>
  <c r="AW53" i="5"/>
  <c r="BC53" i="5"/>
  <c r="AW54" i="5"/>
  <c r="BC54" i="5"/>
  <c r="BD54" i="5"/>
  <c r="AW55" i="5"/>
  <c r="BC55" i="5"/>
  <c r="BD55" i="5"/>
  <c r="AW56" i="5"/>
  <c r="BD56" i="5" s="1"/>
  <c r="BC56" i="5"/>
  <c r="AW57" i="5"/>
  <c r="BC57" i="5"/>
  <c r="AW58" i="5"/>
  <c r="BC58" i="5"/>
  <c r="BD58" i="5"/>
  <c r="AW59" i="5"/>
  <c r="BC59" i="5"/>
  <c r="BD59" i="5"/>
  <c r="AW60" i="5"/>
  <c r="BD60" i="5" s="1"/>
  <c r="BC60" i="5"/>
  <c r="AW61" i="5"/>
  <c r="BC61" i="5"/>
  <c r="AW62" i="5"/>
  <c r="BC62" i="5"/>
  <c r="BD62" i="5"/>
  <c r="AW63" i="5"/>
  <c r="BC63" i="5"/>
  <c r="BD63" i="5"/>
  <c r="AW64" i="5"/>
  <c r="BD64" i="5" s="1"/>
  <c r="BC64" i="5"/>
  <c r="AW65" i="5"/>
  <c r="BC65" i="5"/>
  <c r="AW66" i="5"/>
  <c r="BC66" i="5"/>
  <c r="BD66" i="5"/>
  <c r="AW67" i="5"/>
  <c r="BC67" i="5"/>
  <c r="BD67" i="5"/>
  <c r="AW68" i="5"/>
  <c r="BD68" i="5" s="1"/>
  <c r="BC68" i="5"/>
  <c r="AW69" i="5"/>
  <c r="BD69" i="5" s="1"/>
  <c r="BC69" i="5"/>
  <c r="AW70" i="5"/>
  <c r="BC70" i="5"/>
  <c r="BD70" i="5"/>
  <c r="C71" i="5"/>
  <c r="C72" i="6" s="1"/>
  <c r="D71" i="5"/>
  <c r="D72" i="6" s="1"/>
  <c r="E71" i="5"/>
  <c r="E72" i="6" s="1"/>
  <c r="F71" i="5"/>
  <c r="G71" i="5"/>
  <c r="G72" i="6" s="1"/>
  <c r="H71" i="5"/>
  <c r="H72" i="6" s="1"/>
  <c r="I71" i="5"/>
  <c r="I72" i="6" s="1"/>
  <c r="J71" i="5"/>
  <c r="J72" i="6" s="1"/>
  <c r="K71" i="5"/>
  <c r="K72" i="6" s="1"/>
  <c r="L71" i="5"/>
  <c r="L72" i="6" s="1"/>
  <c r="M71" i="5"/>
  <c r="M72" i="6" s="1"/>
  <c r="N71" i="5"/>
  <c r="N72" i="6" s="1"/>
  <c r="O71" i="5"/>
  <c r="O72" i="6" s="1"/>
  <c r="P71" i="5"/>
  <c r="P72" i="6" s="1"/>
  <c r="Q71" i="5"/>
  <c r="Q72" i="6" s="1"/>
  <c r="R71" i="5"/>
  <c r="R72" i="6" s="1"/>
  <c r="S71" i="5"/>
  <c r="S72" i="6" s="1"/>
  <c r="T71" i="5"/>
  <c r="T72" i="6" s="1"/>
  <c r="U71" i="5"/>
  <c r="U72" i="6" s="1"/>
  <c r="V71" i="5"/>
  <c r="V72" i="6" s="1"/>
  <c r="W71" i="5"/>
  <c r="W72" i="6" s="1"/>
  <c r="X71" i="5"/>
  <c r="X72" i="6" s="1"/>
  <c r="Y71" i="5"/>
  <c r="Y72" i="6" s="1"/>
  <c r="Z71" i="5"/>
  <c r="Z72" i="6" s="1"/>
  <c r="AA71" i="5"/>
  <c r="AA72" i="6" s="1"/>
  <c r="AB71" i="5"/>
  <c r="AB72" i="6" s="1"/>
  <c r="AC71" i="5"/>
  <c r="AC72" i="6" s="1"/>
  <c r="AD71" i="5"/>
  <c r="AD72" i="6" s="1"/>
  <c r="AE71" i="5"/>
  <c r="AE72" i="6" s="1"/>
  <c r="AF71" i="5"/>
  <c r="AF72" i="6" s="1"/>
  <c r="AG71" i="5"/>
  <c r="AG72" i="6" s="1"/>
  <c r="AH71" i="5"/>
  <c r="AH72" i="6" s="1"/>
  <c r="AI71" i="5"/>
  <c r="AI72" i="6" s="1"/>
  <c r="AJ71" i="5"/>
  <c r="AJ72" i="6" s="1"/>
  <c r="AK71" i="5"/>
  <c r="AK72" i="6" s="1"/>
  <c r="AL71" i="5"/>
  <c r="AL72" i="6" s="1"/>
  <c r="AM71" i="5"/>
  <c r="AM72" i="6" s="1"/>
  <c r="AN71" i="5"/>
  <c r="AN72" i="6" s="1"/>
  <c r="AO71" i="5"/>
  <c r="AO72" i="6" s="1"/>
  <c r="AP71" i="5"/>
  <c r="AP72" i="6" s="1"/>
  <c r="AQ71" i="5"/>
  <c r="AQ72" i="6" s="1"/>
  <c r="AR71" i="5"/>
  <c r="AR72" i="6" s="1"/>
  <c r="AS71" i="5"/>
  <c r="AS72" i="6" s="1"/>
  <c r="AT71" i="5"/>
  <c r="AT72" i="6" s="1"/>
  <c r="AU71" i="5"/>
  <c r="AU72" i="6" s="1"/>
  <c r="AV71" i="5"/>
  <c r="AV72" i="6" s="1"/>
  <c r="AX71" i="5"/>
  <c r="AY71" i="5"/>
  <c r="AZ71" i="5"/>
  <c r="BA71" i="5"/>
  <c r="BB71" i="5"/>
  <c r="BC71" i="5" l="1"/>
  <c r="BD57" i="5"/>
  <c r="BD49" i="5"/>
  <c r="BD41" i="5"/>
  <c r="BD33" i="5"/>
  <c r="BD25" i="5"/>
  <c r="BD17" i="5"/>
  <c r="BD9" i="5"/>
  <c r="BD65" i="5"/>
  <c r="AW71" i="5"/>
  <c r="F72" i="6"/>
  <c r="BD61" i="5"/>
  <c r="BD53" i="5"/>
  <c r="BD45" i="5"/>
  <c r="BD37" i="5"/>
  <c r="BD29" i="5"/>
  <c r="BD21" i="5"/>
  <c r="BD13" i="5"/>
  <c r="BD5" i="5"/>
  <c r="BG71" i="6"/>
  <c r="BH71" i="6" s="1"/>
  <c r="BH70" i="6"/>
  <c r="BH68" i="6"/>
  <c r="BH64" i="6"/>
  <c r="BH62" i="6"/>
  <c r="BH58" i="6"/>
  <c r="BH56" i="6"/>
  <c r="BH54" i="6"/>
  <c r="BH50" i="6"/>
  <c r="BH48" i="6"/>
  <c r="BH46" i="6"/>
  <c r="BH44" i="6"/>
  <c r="BH42" i="6"/>
  <c r="BH40" i="6"/>
  <c r="BH38" i="6"/>
  <c r="BH32" i="6"/>
  <c r="BH30" i="6"/>
  <c r="BH28" i="6"/>
  <c r="BH26" i="6"/>
  <c r="BH24" i="6"/>
  <c r="BH22" i="6"/>
  <c r="BH20" i="6"/>
  <c r="BH8" i="6"/>
  <c r="BH6" i="6"/>
  <c r="BD71" i="5" l="1"/>
  <c r="AW72" i="6"/>
</calcChain>
</file>

<file path=xl/sharedStrings.xml><?xml version="1.0" encoding="utf-8"?>
<sst xmlns="http://schemas.openxmlformats.org/spreadsheetml/2006/main" count="920" uniqueCount="334">
  <si>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</si>
  <si>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</si>
  <si>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</si>
  <si>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</si>
  <si>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</si>
  <si>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</si>
  <si>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</si>
  <si>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</si>
  <si>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</si>
  <si>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</si>
  <si>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</si>
  <si>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</si>
  <si>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</si>
  <si>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</si>
  <si>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O+P</t>
  </si>
  <si>
    <t>FISIM</t>
  </si>
  <si>
    <t>TotBP</t>
  </si>
  <si>
    <t>TTM</t>
  </si>
  <si>
    <t>D21</t>
  </si>
  <si>
    <t>D31</t>
  </si>
  <si>
    <t>P71</t>
  </si>
  <si>
    <t>P72</t>
  </si>
  <si>
    <t>P7</t>
  </si>
  <si>
    <t>TotPP</t>
  </si>
  <si>
    <t xml:space="preserve">Agriculture, hunting and forestry </t>
  </si>
  <si>
    <t>Fishing and fish farming</t>
  </si>
  <si>
    <t>Mining and quarrying</t>
  </si>
  <si>
    <t>Manufacturing</t>
  </si>
  <si>
    <t>Electricity, gas and water supply</t>
  </si>
  <si>
    <t>Construction</t>
  </si>
  <si>
    <t>Wholesale and retail trade; repair of motor vehicles, motorcycles and personal and household goods</t>
  </si>
  <si>
    <t>Hotels and restaurants</t>
  </si>
  <si>
    <t>Transport and communication</t>
  </si>
  <si>
    <t>Financial intermediation</t>
  </si>
  <si>
    <t>Real estate, renting and business activities</t>
  </si>
  <si>
    <t>Public administration</t>
  </si>
  <si>
    <t>Education</t>
  </si>
  <si>
    <t>Health and social work</t>
  </si>
  <si>
    <t>Other community, social and personal service activities, services of domestic staff employed by households</t>
  </si>
  <si>
    <t>Output, total</t>
  </si>
  <si>
    <t>Trade and transport margins</t>
  </si>
  <si>
    <t>Taxes on products</t>
  </si>
  <si>
    <t>Subsidies on produqts</t>
  </si>
  <si>
    <t xml:space="preserve">Imports of goods </t>
  </si>
  <si>
    <t>Imports of services</t>
  </si>
  <si>
    <t>Imports, total</t>
  </si>
  <si>
    <t>Resources, total</t>
  </si>
  <si>
    <t>Tot1</t>
  </si>
  <si>
    <t xml:space="preserve">                                    
                                                   Types of economic activities
                      Production 
</t>
  </si>
  <si>
    <t>P31</t>
  </si>
  <si>
    <t>P32</t>
  </si>
  <si>
    <t>P3</t>
  </si>
  <si>
    <t>P61</t>
  </si>
  <si>
    <t>P62</t>
  </si>
  <si>
    <t>P6</t>
  </si>
  <si>
    <t>P51</t>
  </si>
  <si>
    <t>P52</t>
  </si>
  <si>
    <t>P5</t>
  </si>
  <si>
    <t>FD</t>
  </si>
  <si>
    <t>Tot2</t>
  </si>
  <si>
    <t>Intermediate consumption, total</t>
  </si>
  <si>
    <t>Final consumption expenditure by households and non-profit organisations serving households (NPISH)</t>
  </si>
  <si>
    <t>Final consumption expenditure by government</t>
  </si>
  <si>
    <t>Final consumption expenditure</t>
  </si>
  <si>
    <t xml:space="preserve">Exports of goods </t>
  </si>
  <si>
    <t>Exports of services</t>
  </si>
  <si>
    <t>Exports, total</t>
  </si>
  <si>
    <t>Gross fixed capital formation</t>
  </si>
  <si>
    <t>Changes in inventories</t>
  </si>
  <si>
    <t>Gross capital formation</t>
  </si>
  <si>
    <t>Final uses</t>
  </si>
  <si>
    <t>Use, total</t>
  </si>
  <si>
    <t>B1g</t>
  </si>
  <si>
    <t>Gross value added at basic prices</t>
  </si>
  <si>
    <r>
      <t>CPA/NACE</t>
    </r>
    <r>
      <rPr>
        <sz val="9"/>
        <rFont val="Arial"/>
        <family val="2"/>
        <charset val="204"/>
      </rPr>
      <t xml:space="preserve"> </t>
    </r>
  </si>
  <si>
    <r>
      <t xml:space="preserve">USE, 2006 </t>
    </r>
    <r>
      <rPr>
        <sz val="11"/>
        <rFont val="Arial"/>
        <family val="2"/>
      </rPr>
      <t>(at current prices, mil. GEL)</t>
    </r>
  </si>
  <si>
    <r>
      <t xml:space="preserve">SUPPLY, 2006 </t>
    </r>
    <r>
      <rPr>
        <sz val="11"/>
        <rFont val="Arial"/>
        <family val="2"/>
      </rPr>
      <t xml:space="preserve">(at current prices, mil. GEL) </t>
    </r>
  </si>
  <si>
    <t>Manufacturing n.e.c.</t>
  </si>
  <si>
    <t>DN</t>
  </si>
  <si>
    <t>Manufacture of transport equipment</t>
  </si>
  <si>
    <t>DM</t>
  </si>
  <si>
    <t>Manufacture of machinery and equipment n.e.c, electrical and optical equipment</t>
  </si>
  <si>
    <t>DK+DL</t>
  </si>
  <si>
    <t>Manufacture of basic metals and fabricated metal products</t>
  </si>
  <si>
    <t>DJ</t>
  </si>
  <si>
    <t>Manufacture of other non-metallic mineral products</t>
  </si>
  <si>
    <t>DI</t>
  </si>
  <si>
    <t>Manufacture of rubber and plastic products</t>
  </si>
  <si>
    <t>DH</t>
  </si>
  <si>
    <t>Manufacture of coke, refined petroleum products and nuclear fuel,chemicals, chemical products and man-made fibres</t>
  </si>
  <si>
    <t>DF+DG</t>
  </si>
  <si>
    <t>Manufacture of pulp, paper and paper products; publishing and printing</t>
  </si>
  <si>
    <t>DE</t>
  </si>
  <si>
    <t>Manufacture of wood and wood products</t>
  </si>
  <si>
    <t>DD</t>
  </si>
  <si>
    <t>Manufacture of leather and leather products</t>
  </si>
  <si>
    <t>DC</t>
  </si>
  <si>
    <t>Manufacture of textiles and textile products</t>
  </si>
  <si>
    <t>DB</t>
  </si>
  <si>
    <t>Manufacture of food products, beverages and tobacco</t>
  </si>
  <si>
    <t>DA</t>
  </si>
  <si>
    <t>Mining and quarrying, except of energy producing materials</t>
  </si>
  <si>
    <t>CB</t>
  </si>
  <si>
    <t>Mining and quarrying of energy producing materials</t>
  </si>
  <si>
    <t>CA</t>
  </si>
  <si>
    <t>Manufacture of machinery and equipment n.e.c, electrical and optical equipment, transport equipment, Manufacturing n.e.c.</t>
  </si>
  <si>
    <t xml:space="preserve">Manufacture of coke, refined petroleum products and nuclear fuel,chemicals, chemical products and man-made fibres, rubber and plastic products, other non-metallic mineral products </t>
  </si>
  <si>
    <t>Manufacture of textiles and textile products, leather and leather products,wood and wood products, pulp, paper and paper products; publishing and printing</t>
  </si>
  <si>
    <t>DK+DL+DM+DN</t>
  </si>
  <si>
    <t>DF+DG+DH+DI</t>
  </si>
  <si>
    <t>DB+DC+DD+DE</t>
  </si>
  <si>
    <t xml:space="preserve">                                    
                                                  Types of economic activities
                      Production 
</t>
  </si>
  <si>
    <t>Services of domestic staff employed by households</t>
  </si>
  <si>
    <t>P_67</t>
  </si>
  <si>
    <t>Imputed rent of own occupied dwellings</t>
  </si>
  <si>
    <t>P_66</t>
  </si>
  <si>
    <t>Other community, social and personal services</t>
  </si>
  <si>
    <t>P_65</t>
  </si>
  <si>
    <t>Health and social work services</t>
  </si>
  <si>
    <t>P_64</t>
  </si>
  <si>
    <t>Education services</t>
  </si>
  <si>
    <t>P_63</t>
  </si>
  <si>
    <t>Public administration and defence services; compulsory social security services</t>
  </si>
  <si>
    <t>P_62</t>
  </si>
  <si>
    <t>Photographic services; Secretarial and translation services</t>
  </si>
  <si>
    <t>P_61</t>
  </si>
  <si>
    <t>Investigation and security services</t>
  </si>
  <si>
    <t>P_60</t>
  </si>
  <si>
    <t>Architectural and  engineering services; technical testing and analysis services; advertising services</t>
  </si>
  <si>
    <t>P_59</t>
  </si>
  <si>
    <t>Legal, accounting, book-keeping and auditing services</t>
  </si>
  <si>
    <t>P_58</t>
  </si>
  <si>
    <t>Real estate and renting services; computer and related services; research and development services</t>
  </si>
  <si>
    <t>P_57</t>
  </si>
  <si>
    <t>Financial intermediation services</t>
  </si>
  <si>
    <t>P_56</t>
  </si>
  <si>
    <t>Telecommunications services</t>
  </si>
  <si>
    <t>P_55</t>
  </si>
  <si>
    <t xml:space="preserve"> Post and courier services</t>
  </si>
  <si>
    <t>P_54</t>
  </si>
  <si>
    <t>Travel agency and tour operator services; tourist assistance services n.e.c.</t>
  </si>
  <si>
    <t>P_53</t>
  </si>
  <si>
    <t>Other transport supporting services</t>
  </si>
  <si>
    <t>P_52</t>
  </si>
  <si>
    <t>Cargo handling and storage services</t>
  </si>
  <si>
    <t>P_51</t>
  </si>
  <si>
    <t>Air transport services</t>
  </si>
  <si>
    <t>P_50</t>
  </si>
  <si>
    <t>Transportation services via pipelines</t>
  </si>
  <si>
    <t>P_49</t>
  </si>
  <si>
    <t>Other land transportation services; water transport services</t>
  </si>
  <si>
    <t>P_48</t>
  </si>
  <si>
    <t>Railway transportation services</t>
  </si>
  <si>
    <t>P_47</t>
  </si>
  <si>
    <t>Restaurant services and other serving of food and bevarage</t>
  </si>
  <si>
    <t>P_46</t>
  </si>
  <si>
    <t>Hotel services; camping sites and other short-stay accommodation</t>
  </si>
  <si>
    <t>P_45</t>
  </si>
  <si>
    <t>Retail trade services of motor fuel</t>
  </si>
  <si>
    <t>P_44</t>
  </si>
  <si>
    <t>Maintenance and repair services of motor vehicles; repair services of  personal and household goods</t>
  </si>
  <si>
    <t>P_43</t>
  </si>
  <si>
    <t>Wholesale trade and commission trade services, except of motor vehicles and motorcycles</t>
  </si>
  <si>
    <t>P_42</t>
  </si>
  <si>
    <t>Retail  trade services, including  trade services of motor vehicles and motorcycles</t>
  </si>
  <si>
    <t>P_41</t>
  </si>
  <si>
    <t>Other construction work</t>
  </si>
  <si>
    <t>P_40</t>
  </si>
  <si>
    <t>General construction work for highways, roads, airfields and sport facilities</t>
  </si>
  <si>
    <t>P_39</t>
  </si>
  <si>
    <t>General construction work for buildings and civil engineering work</t>
  </si>
  <si>
    <t>P_38</t>
  </si>
  <si>
    <t>Collected and purified water; distribution services of water</t>
  </si>
  <si>
    <t>P_37</t>
  </si>
  <si>
    <t>Steam and hot water supply services</t>
  </si>
  <si>
    <t>P_36</t>
  </si>
  <si>
    <t>Manufactured gas and distribution services of gaseous</t>
  </si>
  <si>
    <t>P_35</t>
  </si>
  <si>
    <t>Production and distribution services of electricity</t>
  </si>
  <si>
    <t>P_34</t>
  </si>
  <si>
    <t>Furniture; other manufactured goods n.e.c.</t>
  </si>
  <si>
    <t>P_33</t>
  </si>
  <si>
    <t>Transport equipment</t>
  </si>
  <si>
    <t>P_32</t>
  </si>
  <si>
    <t>Radio, television and communication equipment and apparatus; medical, precision and optical instruments, watches and clocks</t>
  </si>
  <si>
    <t>P_31</t>
  </si>
  <si>
    <t>Office machinery and computers; machinery, equipment  and apparatus n.e.c.</t>
  </si>
  <si>
    <t>P_30</t>
  </si>
  <si>
    <t>Basic metals and fabricated metal products</t>
  </si>
  <si>
    <t>P_29</t>
  </si>
  <si>
    <t>Other non-metallic mineral products</t>
  </si>
  <si>
    <t>P_28</t>
  </si>
  <si>
    <t>Rubber and plastic products</t>
  </si>
  <si>
    <t>P_27</t>
  </si>
  <si>
    <t>Chemicals, chemical products and man-made fibres</t>
  </si>
  <si>
    <t>P_26</t>
  </si>
  <si>
    <t>Coke, refined petroleum products and nuclear fuels; industrial gases</t>
  </si>
  <si>
    <t>P_25</t>
  </si>
  <si>
    <t>Pulp, paper and paper products</t>
  </si>
  <si>
    <t>P_24</t>
  </si>
  <si>
    <t>Wood and products of wood and cork (except furniture); articles of straw and plaiting materials</t>
  </si>
  <si>
    <t>P_23</t>
  </si>
  <si>
    <t>Leather and leather products</t>
  </si>
  <si>
    <t>P_22</t>
  </si>
  <si>
    <t xml:space="preserve">Textiles and wearing apparel; furs </t>
  </si>
  <si>
    <t>P_21</t>
  </si>
  <si>
    <t>Tobacco products</t>
  </si>
  <si>
    <t>P_20</t>
  </si>
  <si>
    <t>Alcoholic beverages</t>
  </si>
  <si>
    <t>P_19</t>
  </si>
  <si>
    <t>Mineral waters and soft drinks</t>
  </si>
  <si>
    <t>P_18</t>
  </si>
  <si>
    <t>Other food products</t>
  </si>
  <si>
    <t>P_17</t>
  </si>
  <si>
    <t>Dairy products and ice cream</t>
  </si>
  <si>
    <t>P_16</t>
  </si>
  <si>
    <t>Animal and vegetable oils and fats</t>
  </si>
  <si>
    <t>P_15</t>
  </si>
  <si>
    <t>Meat and meat products; processed and preserved fish and fish products</t>
  </si>
  <si>
    <t>P_14</t>
  </si>
  <si>
    <t>Bread, fresh pastry goods and cakes; rusks and biscuits; preserved pastry goods and cakes</t>
  </si>
  <si>
    <t>P_13</t>
  </si>
  <si>
    <t>Grain mill products, starches and starch products; prepared animal feeds</t>
  </si>
  <si>
    <t>P_12</t>
  </si>
  <si>
    <t>Other mining and quarrying products</t>
  </si>
  <si>
    <t>P_11</t>
  </si>
  <si>
    <t>Uranium and thorium ores; metal ores</t>
  </si>
  <si>
    <t>P_10</t>
  </si>
  <si>
    <t>Crude petroleum and natural gas; services incidental to oil and gas extraction excluding surveying</t>
  </si>
  <si>
    <t>P_09</t>
  </si>
  <si>
    <t>Coal and lignite; peat</t>
  </si>
  <si>
    <t>P_08</t>
  </si>
  <si>
    <t>Fish and other fishing products; services incidental to fishing</t>
  </si>
  <si>
    <t>P_07</t>
  </si>
  <si>
    <t>Products of forestry, logging and related services</t>
  </si>
  <si>
    <t>P_06</t>
  </si>
  <si>
    <t>Agricultural services</t>
  </si>
  <si>
    <t>P_05</t>
  </si>
  <si>
    <t>Live animals and animal products</t>
  </si>
  <si>
    <t>P_04</t>
  </si>
  <si>
    <t>Vegetables, horticultural specialities and nursery</t>
  </si>
  <si>
    <t>P_03</t>
  </si>
  <si>
    <t>Fruit, nuts, beverage and spice crops</t>
  </si>
  <si>
    <t>P_02</t>
  </si>
  <si>
    <t>Cereals and other crops n.e.c.</t>
  </si>
  <si>
    <t>P_01</t>
  </si>
  <si>
    <t>Import, total</t>
  </si>
  <si>
    <t>Import of services</t>
  </si>
  <si>
    <t xml:space="preserve">Import of goods </t>
  </si>
  <si>
    <t>Activities of households as employers of domestic staff</t>
  </si>
  <si>
    <t>Other community, social and personal service activities</t>
  </si>
  <si>
    <t>Public administration and defence; compulsory social security</t>
  </si>
  <si>
    <t>Post and telecommunications</t>
  </si>
  <si>
    <t>Activities of travel agencies and tour operators; tourist assistance activities n.e.c.</t>
  </si>
  <si>
    <t>Other supporting transport activities</t>
  </si>
  <si>
    <t>Cargo handling and storage</t>
  </si>
  <si>
    <t>Air transport</t>
  </si>
  <si>
    <t>Transport via pipelines</t>
  </si>
  <si>
    <t>Other land transport; sea and coastal water transport</t>
  </si>
  <si>
    <t>Transport via railways</t>
  </si>
  <si>
    <t>Restaurants; bars; canteens and catering</t>
  </si>
  <si>
    <t>Hotels; camping sites and other provision of short-stay accommodation</t>
  </si>
  <si>
    <t>Retail trade of motor fuel</t>
  </si>
  <si>
    <t>Maintenance and repair  of motor vehicles; repair  of  personal and household goods</t>
  </si>
  <si>
    <t>Wholesale trade and commission trade, except of motor vehicles and motorcycles</t>
  </si>
  <si>
    <t>Retail trade, including trade of motor vehicles and motorcycles</t>
  </si>
  <si>
    <t>Construction of motorways, roads, airfields and sport facilities</t>
  </si>
  <si>
    <t>General construction of buildings and civil engineering works</t>
  </si>
  <si>
    <t>Processing goods in households</t>
  </si>
  <si>
    <t>Manufacture of electrical and optical equipment; manufacture of transport equipment; manufacture of machinery and equipment n.e.c.; manufacturing n.e.c.</t>
  </si>
  <si>
    <t>Manufacture of coke, refined petroleum products and nuclear fuel; manufacture of chemicals, chemical products and man-made fibres; manufacture of rubber and plastic products; manufacture of other non-metallic mineral products</t>
  </si>
  <si>
    <t>Manufacture of textiles and textile products; manufacture of leather and leather products; manufacture of wood and wood products; manufacture of pulp, paper and paper products; publishing and printing</t>
  </si>
  <si>
    <t>Manufacture of tobacco products</t>
  </si>
  <si>
    <t>Manufacture of alcoholic beverages</t>
  </si>
  <si>
    <t>Production of mineral waters and soft drinks</t>
  </si>
  <si>
    <t>Manufacture of other food products n.e.c</t>
  </si>
  <si>
    <t xml:space="preserve">Manufacture of bread; manufacture of fresh pastry goods and cakes; manufacture of rusks and biscuits; manufacture of preserved pastry goods and cakes </t>
  </si>
  <si>
    <t>Manufacture of grain mill products, starches and starch products; manufacture of prepared animal feeds</t>
  </si>
  <si>
    <t>Forestryand  logging</t>
  </si>
  <si>
    <t>Agricultural service activities</t>
  </si>
  <si>
    <t>Farming of animals</t>
  </si>
  <si>
    <t>Growing of vegetables, horticultural specialities and nursery products</t>
  </si>
  <si>
    <t>Growing of fruit, nuts, beverage and spice crops</t>
  </si>
  <si>
    <t>Growing of cereals and other crops n.e.c</t>
  </si>
  <si>
    <t>A_45</t>
  </si>
  <si>
    <t>A_44</t>
  </si>
  <si>
    <t>A_43</t>
  </si>
  <si>
    <t>A_42</t>
  </si>
  <si>
    <t>A_41</t>
  </si>
  <si>
    <t>A_40</t>
  </si>
  <si>
    <t>A_39</t>
  </si>
  <si>
    <t>A_38</t>
  </si>
  <si>
    <t>A_37</t>
  </si>
  <si>
    <t>A_36</t>
  </si>
  <si>
    <t>A_35</t>
  </si>
  <si>
    <t>A_34</t>
  </si>
  <si>
    <t>A_33</t>
  </si>
  <si>
    <t>A_32</t>
  </si>
  <si>
    <t>A_31</t>
  </si>
  <si>
    <t>A_30</t>
  </si>
  <si>
    <t>A_29</t>
  </si>
  <si>
    <t>A_28</t>
  </si>
  <si>
    <t>A_27</t>
  </si>
  <si>
    <t>A_26</t>
  </si>
  <si>
    <t>A_25</t>
  </si>
  <si>
    <t>A_24</t>
  </si>
  <si>
    <t>A_23</t>
  </si>
  <si>
    <t>A_22</t>
  </si>
  <si>
    <t>A_21</t>
  </si>
  <si>
    <t>A_20</t>
  </si>
  <si>
    <t>A_19</t>
  </si>
  <si>
    <t>A_18</t>
  </si>
  <si>
    <t>A_17</t>
  </si>
  <si>
    <t>A_16</t>
  </si>
  <si>
    <t>A_15</t>
  </si>
  <si>
    <t>A_14</t>
  </si>
  <si>
    <t>A_13</t>
  </si>
  <si>
    <t>A_12</t>
  </si>
  <si>
    <t>A_11</t>
  </si>
  <si>
    <t>A_10</t>
  </si>
  <si>
    <t>A_09</t>
  </si>
  <si>
    <t>A_08</t>
  </si>
  <si>
    <t>A_07</t>
  </si>
  <si>
    <t>A_06</t>
  </si>
  <si>
    <t>A_05</t>
  </si>
  <si>
    <t>A_04</t>
  </si>
  <si>
    <t>A_03</t>
  </si>
  <si>
    <t>A_02</t>
  </si>
  <si>
    <t>A_01</t>
  </si>
  <si>
    <t>Export, total</t>
  </si>
  <si>
    <t>Export of services</t>
  </si>
  <si>
    <t xml:space="preserve">Export of goods </t>
  </si>
  <si>
    <t xml:space="preserve">                                    
                                     Types of economic activities
  Production 
</t>
  </si>
  <si>
    <t xml:space="preserve">                                    
                                                   Types of economic activities
        Production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</si>
</sst>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#,##0.0"/>
    <numFmt numFmtId="166" formatCode="0.0"/>
  </numFmts>
  <fonts count="33" x14ac:knownFonts="1">
    <font>
      <sz val="10"/>
      <name val="Arial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1" fontId="15" fillId="0" borderId="0" xfId="38" applyNumberFormat="1" applyFont="1"/>
    <xf numFmtId="1" fontId="22" fillId="24" borderId="0" xfId="38" applyNumberFormat="1" applyFont="1" applyFill="1"/>
    <xf numFmtId="1" fontId="22" fillId="0" borderId="0" xfId="38" applyNumberFormat="1" applyFont="1"/>
    <xf numFmtId="1" fontId="22" fillId="24" borderId="11" xfId="38" applyNumberFormat="1" applyFont="1" applyFill="1" applyBorder="1" applyAlignment="1">
      <alignment horizontal="center" vertical="center" wrapText="1"/>
    </xf>
    <xf numFmtId="1" fontId="22" fillId="0" borderId="11" xfId="38" applyNumberFormat="1" applyFont="1" applyBorder="1" applyAlignment="1">
      <alignment horizontal="center" vertical="center" wrapText="1"/>
    </xf>
    <xf numFmtId="0" fontId="24" fillId="0" borderId="14" xfId="40" applyFont="1" applyBorder="1" applyAlignment="1">
      <alignment horizontal="left" vertical="center" wrapText="1"/>
    </xf>
    <xf numFmtId="165" fontId="15" fillId="0" borderId="0" xfId="38" applyNumberFormat="1" applyFont="1" applyBorder="1" applyAlignment="1">
      <alignment horizontal="right" vertical="center" wrapText="1"/>
    </xf>
    <xf numFmtId="165" fontId="22" fillId="24" borderId="0" xfId="38" applyNumberFormat="1" applyFont="1" applyFill="1" applyBorder="1" applyAlignment="1">
      <alignment horizontal="right" vertical="center" wrapText="1"/>
    </xf>
    <xf numFmtId="165" fontId="22" fillId="0" borderId="0" xfId="38" applyNumberFormat="1" applyFont="1" applyBorder="1" applyAlignment="1">
      <alignment horizontal="right" vertical="center" wrapText="1"/>
    </xf>
    <xf numFmtId="1" fontId="22" fillId="24" borderId="15" xfId="38" applyNumberFormat="1" applyFont="1" applyFill="1" applyBorder="1" applyAlignment="1">
      <alignment horizontal="center" vertical="center" wrapText="1"/>
    </xf>
    <xf numFmtId="0" fontId="26" fillId="24" borderId="16" xfId="40" applyFont="1" applyFill="1" applyBorder="1" applyAlignment="1">
      <alignment horizontal="left" vertical="center" wrapText="1"/>
    </xf>
    <xf numFmtId="165" fontId="22" fillId="24" borderId="17" xfId="38" applyNumberFormat="1" applyFont="1" applyFill="1" applyBorder="1" applyAlignment="1">
      <alignment horizontal="right" vertical="center" wrapText="1"/>
    </xf>
    <xf numFmtId="2" fontId="22" fillId="24" borderId="0" xfId="38" applyNumberFormat="1" applyFont="1" applyFill="1"/>
    <xf numFmtId="1" fontId="15" fillId="24" borderId="0" xfId="38" applyNumberFormat="1" applyFont="1" applyFill="1"/>
    <xf numFmtId="0" fontId="24" fillId="0" borderId="19" xfId="40" applyFont="1" applyBorder="1" applyAlignment="1">
      <alignment horizontal="left" vertical="center" wrapText="1"/>
    </xf>
    <xf numFmtId="165" fontId="15" fillId="0" borderId="20" xfId="38" applyNumberFormat="1" applyFont="1" applyBorder="1" applyAlignment="1">
      <alignment vertical="center" wrapText="1"/>
    </xf>
    <xf numFmtId="165" fontId="22" fillId="24" borderId="0" xfId="38" applyNumberFormat="1" applyFont="1" applyFill="1" applyBorder="1" applyAlignment="1">
      <alignment vertical="center" wrapText="1"/>
    </xf>
    <xf numFmtId="165" fontId="15" fillId="0" borderId="0" xfId="38" applyNumberFormat="1" applyFont="1" applyBorder="1" applyAlignment="1">
      <alignment vertical="center" wrapText="1"/>
    </xf>
    <xf numFmtId="164" fontId="15" fillId="0" borderId="0" xfId="38" applyNumberFormat="1" applyFont="1"/>
    <xf numFmtId="0" fontId="26" fillId="24" borderId="14" xfId="40" applyFont="1" applyFill="1" applyBorder="1" applyAlignment="1">
      <alignment horizontal="left" vertical="center" wrapText="1"/>
    </xf>
    <xf numFmtId="165" fontId="22" fillId="24" borderId="17" xfId="38" applyNumberFormat="1" applyFont="1" applyFill="1" applyBorder="1" applyAlignment="1">
      <alignment vertical="center" wrapText="1"/>
    </xf>
    <xf numFmtId="164" fontId="15" fillId="24" borderId="0" xfId="38" applyNumberFormat="1" applyFont="1" applyFill="1"/>
    <xf numFmtId="1" fontId="1" fillId="0" borderId="0" xfId="46" applyNumberFormat="1" applyFont="1"/>
    <xf numFmtId="1" fontId="22" fillId="24" borderId="0" xfId="46" applyNumberFormat="1" applyFont="1" applyFill="1"/>
    <xf numFmtId="1" fontId="22" fillId="0" borderId="0" xfId="46" applyNumberFormat="1" applyFont="1"/>
    <xf numFmtId="1" fontId="1" fillId="24" borderId="0" xfId="46" applyNumberFormat="1" applyFont="1" applyFill="1"/>
    <xf numFmtId="164" fontId="1" fillId="24" borderId="0" xfId="46" applyNumberFormat="1" applyFont="1" applyFill="1"/>
    <xf numFmtId="165" fontId="22" fillId="24" borderId="17" xfId="46" applyNumberFormat="1" applyFont="1" applyFill="1" applyBorder="1" applyAlignment="1">
      <alignment horizontal="right" vertical="center" wrapText="1"/>
    </xf>
    <xf numFmtId="0" fontId="26" fillId="24" borderId="16" xfId="47" applyFont="1" applyFill="1" applyBorder="1" applyAlignment="1">
      <alignment horizontal="left" vertical="center" wrapText="1"/>
    </xf>
    <xf numFmtId="1" fontId="22" fillId="24" borderId="15" xfId="46" applyNumberFormat="1" applyFont="1" applyFill="1" applyBorder="1" applyAlignment="1">
      <alignment horizontal="center" vertical="center" wrapText="1"/>
    </xf>
    <xf numFmtId="165" fontId="22" fillId="24" borderId="0" xfId="46" applyNumberFormat="1" applyFont="1" applyFill="1" applyBorder="1" applyAlignment="1">
      <alignment horizontal="right" vertical="center" wrapText="1"/>
    </xf>
    <xf numFmtId="165" fontId="1" fillId="0" borderId="0" xfId="46" applyNumberFormat="1" applyFont="1" applyBorder="1" applyAlignment="1">
      <alignment horizontal="right" vertical="center" wrapText="1"/>
    </xf>
    <xf numFmtId="165" fontId="22" fillId="0" borderId="0" xfId="46" applyNumberFormat="1" applyFont="1" applyBorder="1" applyAlignment="1">
      <alignment horizontal="right" vertical="center" wrapText="1"/>
    </xf>
    <xf numFmtId="0" fontId="24" fillId="0" borderId="14" xfId="47" applyFont="1" applyBorder="1" applyAlignment="1">
      <alignment horizontal="left" vertical="center" wrapText="1"/>
    </xf>
    <xf numFmtId="1" fontId="1" fillId="0" borderId="13" xfId="46" applyNumberFormat="1" applyFont="1" applyBorder="1" applyAlignment="1">
      <alignment horizontal="center" vertical="center" wrapText="1"/>
    </xf>
    <xf numFmtId="1" fontId="22" fillId="24" borderId="11" xfId="46" applyNumberFormat="1" applyFont="1" applyFill="1" applyBorder="1" applyAlignment="1">
      <alignment horizontal="center" vertical="center" wrapText="1"/>
    </xf>
    <xf numFmtId="1" fontId="1" fillId="0" borderId="11" xfId="46" applyNumberFormat="1" applyFont="1" applyBorder="1" applyAlignment="1">
      <alignment horizontal="center" vertical="center" wrapText="1"/>
    </xf>
    <xf numFmtId="1" fontId="22" fillId="0" borderId="11" xfId="46" applyNumberFormat="1" applyFont="1" applyBorder="1" applyAlignment="1">
      <alignment horizontal="center" vertical="center" wrapText="1"/>
    </xf>
    <xf numFmtId="1" fontId="1" fillId="0" borderId="12" xfId="46" applyNumberFormat="1" applyFont="1" applyBorder="1" applyAlignment="1">
      <alignment horizontal="center" vertical="center" wrapText="1"/>
    </xf>
    <xf numFmtId="1" fontId="1" fillId="0" borderId="0" xfId="46" applyNumberFormat="1" applyFont="1" applyFill="1"/>
    <xf numFmtId="165" fontId="22" fillId="24" borderId="25" xfId="46" applyNumberFormat="1" applyFont="1" applyFill="1" applyBorder="1" applyAlignment="1">
      <alignment horizontal="right" vertical="center" wrapText="1"/>
    </xf>
    <xf numFmtId="0" fontId="26" fillId="24" borderId="14" xfId="47" applyFont="1" applyFill="1" applyBorder="1" applyAlignment="1">
      <alignment horizontal="left" vertical="center" wrapText="1"/>
    </xf>
    <xf numFmtId="1" fontId="22" fillId="24" borderId="13" xfId="46" applyNumberFormat="1" applyFont="1" applyFill="1" applyBorder="1" applyAlignment="1">
      <alignment horizontal="center" vertical="center" wrapText="1"/>
    </xf>
    <xf numFmtId="165" fontId="1" fillId="0" borderId="0" xfId="46" applyNumberFormat="1" applyFont="1" applyFill="1" applyBorder="1" applyAlignment="1">
      <alignment horizontal="right" vertical="center" wrapText="1"/>
    </xf>
    <xf numFmtId="0" fontId="24" fillId="0" borderId="19" xfId="47" applyFont="1" applyBorder="1" applyAlignment="1">
      <alignment horizontal="left" vertical="center" wrapText="1"/>
    </xf>
    <xf numFmtId="1" fontId="1" fillId="0" borderId="18" xfId="46" applyNumberFormat="1" applyFont="1" applyBorder="1" applyAlignment="1">
      <alignment horizontal="center" vertical="center" wrapText="1"/>
    </xf>
    <xf numFmtId="0" fontId="22" fillId="24" borderId="11" xfId="46" applyFont="1" applyFill="1" applyBorder="1" applyAlignment="1">
      <alignment horizontal="center" vertical="center" wrapText="1"/>
    </xf>
    <xf numFmtId="0" fontId="1" fillId="0" borderId="11" xfId="46" applyFont="1" applyFill="1" applyBorder="1" applyAlignment="1">
      <alignment horizontal="center" vertical="center" wrapText="1"/>
    </xf>
    <xf numFmtId="0" fontId="1" fillId="0" borderId="0" xfId="48" applyFont="1" applyFill="1"/>
    <xf numFmtId="0" fontId="28" fillId="0" borderId="0" xfId="48" applyFont="1" applyFill="1"/>
    <xf numFmtId="0" fontId="22" fillId="0" borderId="0" xfId="48" applyFont="1" applyFill="1"/>
    <xf numFmtId="0" fontId="1" fillId="0" borderId="28" xfId="48" applyFont="1" applyFill="1" applyBorder="1"/>
    <xf numFmtId="0" fontId="22" fillId="24" borderId="0" xfId="48" applyFont="1" applyFill="1"/>
    <xf numFmtId="2" fontId="29" fillId="24" borderId="15" xfId="48" applyNumberFormat="1" applyFont="1" applyFill="1" applyBorder="1"/>
    <xf numFmtId="2" fontId="29" fillId="24" borderId="17" xfId="48" applyNumberFormat="1" applyFont="1" applyFill="1" applyBorder="1"/>
    <xf numFmtId="0" fontId="30" fillId="24" borderId="16" xfId="47" applyFont="1" applyFill="1" applyBorder="1" applyAlignment="1">
      <alignment horizontal="left"/>
    </xf>
    <xf numFmtId="0" fontId="29" fillId="24" borderId="16" xfId="48" applyFont="1" applyFill="1" applyBorder="1"/>
    <xf numFmtId="2" fontId="29" fillId="24" borderId="13" xfId="48" applyNumberFormat="1" applyFont="1" applyFill="1" applyBorder="1"/>
    <xf numFmtId="2" fontId="29" fillId="24" borderId="0" xfId="48" applyNumberFormat="1" applyFont="1" applyFill="1" applyBorder="1"/>
    <xf numFmtId="2" fontId="31" fillId="0" borderId="0" xfId="48" applyNumberFormat="1" applyFont="1" applyFill="1" applyBorder="1"/>
    <xf numFmtId="2" fontId="29" fillId="24" borderId="18" xfId="48" applyNumberFormat="1" applyFont="1" applyFill="1" applyBorder="1"/>
    <xf numFmtId="2" fontId="29" fillId="24" borderId="20" xfId="48" applyNumberFormat="1" applyFont="1" applyFill="1" applyBorder="1"/>
    <xf numFmtId="2" fontId="31" fillId="0" borderId="20" xfId="48" applyNumberFormat="1" applyFont="1" applyFill="1" applyBorder="1"/>
    <xf numFmtId="2" fontId="1" fillId="0" borderId="0" xfId="48" applyNumberFormat="1" applyFont="1" applyFill="1"/>
    <xf numFmtId="0" fontId="30" fillId="24" borderId="14" xfId="47" applyFont="1" applyFill="1" applyBorder="1" applyAlignment="1">
      <alignment horizontal="left"/>
    </xf>
    <xf numFmtId="166" fontId="1" fillId="0" borderId="0" xfId="48" applyNumberFormat="1" applyFont="1" applyFill="1"/>
    <xf numFmtId="1" fontId="1" fillId="0" borderId="10" xfId="38" applyNumberFormat="1" applyFont="1" applyBorder="1" applyAlignment="1">
      <alignment horizontal="center" vertical="center" wrapText="1"/>
    </xf>
    <xf numFmtId="1" fontId="1" fillId="0" borderId="11" xfId="38" applyNumberFormat="1" applyFont="1" applyBorder="1" applyAlignment="1">
      <alignment horizontal="center" vertical="center" wrapText="1"/>
    </xf>
    <xf numFmtId="1" fontId="1" fillId="0" borderId="13" xfId="38" applyNumberFormat="1" applyFont="1" applyBorder="1" applyAlignment="1">
      <alignment horizontal="center" vertical="center" wrapText="1"/>
    </xf>
    <xf numFmtId="165" fontId="15" fillId="0" borderId="24" xfId="38" applyNumberFormat="1" applyFont="1" applyBorder="1" applyAlignment="1">
      <alignment horizontal="right" vertical="center" wrapText="1"/>
    </xf>
    <xf numFmtId="165" fontId="15" fillId="0" borderId="20" xfId="38" applyNumberFormat="1" applyFont="1" applyBorder="1" applyAlignment="1">
      <alignment horizontal="right" vertical="center" wrapText="1"/>
    </xf>
    <xf numFmtId="165" fontId="22" fillId="24" borderId="20" xfId="38" applyNumberFormat="1" applyFont="1" applyFill="1" applyBorder="1" applyAlignment="1">
      <alignment horizontal="right" vertical="center" wrapText="1"/>
    </xf>
    <xf numFmtId="165" fontId="22" fillId="0" borderId="20" xfId="38" applyNumberFormat="1" applyFont="1" applyBorder="1" applyAlignment="1">
      <alignment horizontal="right" vertical="center" wrapText="1"/>
    </xf>
    <xf numFmtId="165" fontId="22" fillId="24" borderId="18" xfId="38" applyNumberFormat="1" applyFont="1" applyFill="1" applyBorder="1" applyAlignment="1">
      <alignment horizontal="right" vertical="center" wrapText="1"/>
    </xf>
    <xf numFmtId="165" fontId="15" fillId="0" borderId="29" xfId="38" applyNumberFormat="1" applyFont="1" applyBorder="1" applyAlignment="1">
      <alignment horizontal="right" vertical="center" wrapText="1"/>
    </xf>
    <xf numFmtId="165" fontId="22" fillId="24" borderId="13" xfId="38" applyNumberFormat="1" applyFont="1" applyFill="1" applyBorder="1" applyAlignment="1">
      <alignment horizontal="right" vertical="center" wrapText="1"/>
    </xf>
    <xf numFmtId="165" fontId="22" fillId="24" borderId="25" xfId="38" applyNumberFormat="1" applyFont="1" applyFill="1" applyBorder="1" applyAlignment="1">
      <alignment horizontal="right" vertical="center" wrapText="1"/>
    </xf>
    <xf numFmtId="165" fontId="22" fillId="24" borderId="15" xfId="38" applyNumberFormat="1" applyFont="1" applyFill="1" applyBorder="1" applyAlignment="1">
      <alignment horizontal="right" vertical="center" wrapText="1"/>
    </xf>
    <xf numFmtId="1" fontId="1" fillId="0" borderId="12" xfId="38" applyNumberFormat="1" applyFont="1" applyBorder="1" applyAlignment="1">
      <alignment horizontal="center" vertical="center" wrapText="1"/>
    </xf>
    <xf numFmtId="1" fontId="1" fillId="0" borderId="14" xfId="46" applyNumberFormat="1" applyFont="1" applyBorder="1" applyAlignment="1">
      <alignment horizontal="center" vertical="center" wrapText="1"/>
    </xf>
    <xf numFmtId="165" fontId="22" fillId="24" borderId="13" xfId="46" applyNumberFormat="1" applyFont="1" applyFill="1" applyBorder="1" applyAlignment="1">
      <alignment horizontal="right" vertical="center" wrapText="1"/>
    </xf>
    <xf numFmtId="1" fontId="22" fillId="24" borderId="16" xfId="46" applyNumberFormat="1" applyFont="1" applyFill="1" applyBorder="1" applyAlignment="1">
      <alignment horizontal="center" vertical="center" wrapText="1"/>
    </xf>
    <xf numFmtId="165" fontId="22" fillId="24" borderId="15" xfId="46" applyNumberFormat="1" applyFont="1" applyFill="1" applyBorder="1" applyAlignment="1">
      <alignment horizontal="right" vertical="center" wrapText="1"/>
    </xf>
    <xf numFmtId="1" fontId="15" fillId="0" borderId="19" xfId="38" applyNumberFormat="1" applyFont="1" applyBorder="1" applyAlignment="1">
      <alignment horizontal="center" vertical="center" wrapText="1"/>
    </xf>
    <xf numFmtId="165" fontId="22" fillId="24" borderId="20" xfId="38" applyNumberFormat="1" applyFont="1" applyFill="1" applyBorder="1" applyAlignment="1">
      <alignment vertical="center" wrapText="1"/>
    </xf>
    <xf numFmtId="165" fontId="22" fillId="24" borderId="18" xfId="38" applyNumberFormat="1" applyFont="1" applyFill="1" applyBorder="1" applyAlignment="1">
      <alignment vertical="center" wrapText="1"/>
    </xf>
    <xf numFmtId="1" fontId="15" fillId="0" borderId="14" xfId="38" applyNumberFormat="1" applyFont="1" applyBorder="1" applyAlignment="1">
      <alignment horizontal="center" vertical="center" wrapText="1"/>
    </xf>
    <xf numFmtId="165" fontId="22" fillId="24" borderId="13" xfId="38" applyNumberFormat="1" applyFont="1" applyFill="1" applyBorder="1" applyAlignment="1">
      <alignment vertical="center" wrapText="1"/>
    </xf>
    <xf numFmtId="1" fontId="22" fillId="24" borderId="14" xfId="38" applyNumberFormat="1" applyFont="1" applyFill="1" applyBorder="1" applyAlignment="1">
      <alignment horizontal="center" vertical="center" wrapText="1"/>
    </xf>
    <xf numFmtId="1" fontId="22" fillId="24" borderId="16" xfId="38" applyNumberFormat="1" applyFont="1" applyFill="1" applyBorder="1" applyAlignment="1">
      <alignment horizontal="center" vertical="center" wrapText="1"/>
    </xf>
    <xf numFmtId="165" fontId="22" fillId="24" borderId="15" xfId="38" applyNumberFormat="1" applyFont="1" applyFill="1" applyBorder="1" applyAlignment="1">
      <alignment vertical="center" wrapText="1"/>
    </xf>
    <xf numFmtId="2" fontId="1" fillId="0" borderId="20" xfId="48" applyNumberFormat="1" applyFont="1" applyFill="1" applyBorder="1"/>
    <xf numFmtId="2" fontId="22" fillId="24" borderId="20" xfId="48" applyNumberFormat="1" applyFont="1" applyFill="1" applyBorder="1"/>
    <xf numFmtId="2" fontId="22" fillId="0" borderId="20" xfId="48" applyNumberFormat="1" applyFont="1" applyFill="1" applyBorder="1"/>
    <xf numFmtId="2" fontId="22" fillId="24" borderId="18" xfId="48" applyNumberFormat="1" applyFont="1" applyFill="1" applyBorder="1"/>
    <xf numFmtId="2" fontId="1" fillId="0" borderId="0" xfId="48" applyNumberFormat="1" applyFont="1" applyFill="1" applyBorder="1"/>
    <xf numFmtId="2" fontId="22" fillId="24" borderId="0" xfId="48" applyNumberFormat="1" applyFont="1" applyFill="1" applyBorder="1"/>
    <xf numFmtId="2" fontId="22" fillId="0" borderId="0" xfId="48" applyNumberFormat="1" applyFont="1" applyFill="1" applyBorder="1"/>
    <xf numFmtId="2" fontId="22" fillId="24" borderId="13" xfId="48" applyNumberFormat="1" applyFont="1" applyFill="1" applyBorder="1"/>
    <xf numFmtId="2" fontId="22" fillId="24" borderId="17" xfId="48" applyNumberFormat="1" applyFont="1" applyFill="1" applyBorder="1"/>
    <xf numFmtId="2" fontId="22" fillId="24" borderId="15" xfId="48" applyNumberFormat="1" applyFont="1" applyFill="1" applyBorder="1"/>
    <xf numFmtId="0" fontId="31" fillId="0" borderId="11" xfId="49" applyFont="1" applyFill="1" applyBorder="1" applyAlignment="1">
      <alignment horizontal="center"/>
    </xf>
    <xf numFmtId="0" fontId="31" fillId="0" borderId="11" xfId="49" applyFont="1" applyBorder="1" applyAlignment="1">
      <alignment horizontal="center" vertical="center" wrapText="1"/>
    </xf>
    <xf numFmtId="0" fontId="30" fillId="0" borderId="11" xfId="49" applyFont="1" applyBorder="1" applyAlignment="1">
      <alignment horizontal="center" vertical="center" wrapText="1"/>
    </xf>
    <xf numFmtId="0" fontId="31" fillId="0" borderId="19" xfId="49" applyFont="1" applyBorder="1"/>
    <xf numFmtId="0" fontId="31" fillId="0" borderId="0" xfId="49" applyFont="1"/>
    <xf numFmtId="0" fontId="31" fillId="0" borderId="14" xfId="49" applyFont="1" applyBorder="1"/>
    <xf numFmtId="0" fontId="32" fillId="0" borderId="29" xfId="49" applyFont="1" applyFill="1" applyBorder="1" applyAlignment="1">
      <alignment horizontal="left" vertical="center"/>
    </xf>
    <xf numFmtId="0" fontId="29" fillId="24" borderId="16" xfId="49" applyFont="1" applyFill="1" applyBorder="1"/>
    <xf numFmtId="0" fontId="31" fillId="0" borderId="19" xfId="49" applyFont="1" applyBorder="1" applyAlignment="1">
      <alignment horizontal="center" vertical="center" wrapText="1"/>
    </xf>
    <xf numFmtId="0" fontId="29" fillId="0" borderId="19" xfId="49" applyFont="1" applyBorder="1" applyAlignment="1">
      <alignment horizontal="center" vertical="center" wrapText="1"/>
    </xf>
    <xf numFmtId="0" fontId="29" fillId="0" borderId="11" xfId="49" applyFont="1" applyBorder="1" applyAlignment="1">
      <alignment horizontal="center" vertical="center" wrapText="1"/>
    </xf>
    <xf numFmtId="0" fontId="29" fillId="24" borderId="0" xfId="49" applyFont="1" applyFill="1" applyBorder="1"/>
    <xf numFmtId="0" fontId="23" fillId="0" borderId="0" xfId="38" applyFont="1" applyFill="1" applyAlignment="1">
      <alignment vertical="center"/>
    </xf>
    <xf numFmtId="1" fontId="15" fillId="0" borderId="0" xfId="38" applyNumberFormat="1" applyFont="1" applyAlignment="1">
      <alignment vertical="center"/>
    </xf>
    <xf numFmtId="1" fontId="15" fillId="24" borderId="0" xfId="38" applyNumberFormat="1" applyFont="1" applyFill="1" applyAlignment="1">
      <alignment vertical="center"/>
    </xf>
    <xf numFmtId="0" fontId="23" fillId="0" borderId="0" xfId="1" applyFont="1" applyFill="1" applyAlignment="1">
      <alignment vertical="center"/>
    </xf>
    <xf numFmtId="1" fontId="22" fillId="24" borderId="0" xfId="38" applyNumberFormat="1" applyFont="1" applyFill="1" applyAlignment="1">
      <alignment vertical="center"/>
    </xf>
    <xf numFmtId="1" fontId="22" fillId="0" borderId="0" xfId="38" applyNumberFormat="1" applyFont="1" applyAlignment="1">
      <alignment vertical="center"/>
    </xf>
    <xf numFmtId="1" fontId="1" fillId="0" borderId="0" xfId="46" applyNumberFormat="1" applyFont="1" applyAlignment="1">
      <alignment vertical="center"/>
    </xf>
    <xf numFmtId="1" fontId="1" fillId="24" borderId="0" xfId="46" applyNumberFormat="1" applyFont="1" applyFill="1" applyAlignment="1">
      <alignment vertical="center"/>
    </xf>
    <xf numFmtId="1" fontId="22" fillId="0" borderId="0" xfId="46" applyNumberFormat="1" applyFont="1" applyAlignment="1">
      <alignment vertical="center"/>
    </xf>
    <xf numFmtId="1" fontId="22" fillId="24" borderId="0" xfId="46" applyNumberFormat="1" applyFont="1" applyFill="1" applyAlignment="1">
      <alignment vertical="center"/>
    </xf>
    <xf numFmtId="1" fontId="1" fillId="0" borderId="0" xfId="46" applyNumberFormat="1" applyFont="1" applyFill="1" applyAlignment="1">
      <alignment vertical="center"/>
    </xf>
    <xf numFmtId="0" fontId="28" fillId="0" borderId="0" xfId="48" applyFont="1" applyFill="1" applyAlignment="1">
      <alignment vertical="center"/>
    </xf>
    <xf numFmtId="0" fontId="1" fillId="0" borderId="0" xfId="48" applyFont="1" applyFill="1" applyAlignment="1">
      <alignment vertical="center"/>
    </xf>
    <xf numFmtId="0" fontId="24" fillId="0" borderId="18" xfId="39" applyFont="1" applyBorder="1" applyAlignment="1">
      <alignment horizontal="center" vertical="justify" textRotation="90" wrapText="1"/>
    </xf>
    <xf numFmtId="0" fontId="25" fillId="0" borderId="13" xfId="39" applyFont="1" applyBorder="1" applyAlignment="1">
      <alignment horizontal="center" vertical="justify" textRotation="90" wrapText="1"/>
    </xf>
    <xf numFmtId="0" fontId="25" fillId="0" borderId="15" xfId="39" applyFont="1" applyBorder="1" applyAlignment="1">
      <alignment horizontal="center" vertical="justify" textRotation="90" wrapText="1"/>
    </xf>
    <xf numFmtId="0" fontId="1" fillId="0" borderId="11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1" fontId="23" fillId="0" borderId="21" xfId="38" applyNumberFormat="1" applyFont="1" applyFill="1" applyBorder="1" applyAlignment="1">
      <alignment horizontal="justify" wrapText="1"/>
    </xf>
    <xf numFmtId="1" fontId="23" fillId="0" borderId="22" xfId="38" applyNumberFormat="1" applyFont="1" applyFill="1" applyBorder="1" applyAlignment="1">
      <alignment horizontal="justify"/>
    </xf>
    <xf numFmtId="1" fontId="23" fillId="0" borderId="23" xfId="38" applyNumberFormat="1" applyFont="1" applyFill="1" applyBorder="1" applyAlignment="1">
      <alignment horizontal="justify"/>
    </xf>
    <xf numFmtId="0" fontId="1" fillId="0" borderId="10" xfId="1" applyFont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4" fillId="0" borderId="19" xfId="39" applyFont="1" applyBorder="1" applyAlignment="1">
      <alignment horizontal="center" vertical="justify" textRotation="90" wrapText="1"/>
    </xf>
    <xf numFmtId="0" fontId="25" fillId="0" borderId="14" xfId="39" applyFont="1" applyBorder="1" applyAlignment="1">
      <alignment horizontal="center" vertical="justify" textRotation="90" wrapText="1"/>
    </xf>
    <xf numFmtId="0" fontId="25" fillId="0" borderId="16" xfId="39" applyFont="1" applyBorder="1" applyAlignment="1">
      <alignment horizontal="center" vertical="justify" textRotation="90" wrapText="1"/>
    </xf>
    <xf numFmtId="1" fontId="23" fillId="0" borderId="26" xfId="38" applyNumberFormat="1" applyFont="1" applyFill="1" applyBorder="1" applyAlignment="1">
      <alignment horizontal="justify" wrapText="1"/>
    </xf>
    <xf numFmtId="1" fontId="23" fillId="0" borderId="26" xfId="38" applyNumberFormat="1" applyFont="1" applyFill="1" applyBorder="1" applyAlignment="1">
      <alignment horizontal="justify"/>
    </xf>
    <xf numFmtId="0" fontId="1" fillId="0" borderId="24" xfId="1" applyFont="1" applyBorder="1" applyAlignment="1">
      <alignment horizontal="center" vertical="center" wrapText="1"/>
    </xf>
    <xf numFmtId="0" fontId="1" fillId="0" borderId="25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</cellXfs>
  <cellStyles count="50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15_15_2006" xfId="38"/>
    <cellStyle name="Normal_19_27_-2006" xfId="46"/>
    <cellStyle name="Normal_45_67_2006-en-sait" xfId="48"/>
    <cellStyle name="Normal_45_67_2008-en sait" xfId="49"/>
    <cellStyle name="Normal_Book1" xfId="39"/>
    <cellStyle name="Normal_S" xfId="40"/>
    <cellStyle name="Normal_S 2" xfId="47"/>
    <cellStyle name="Note" xfId="41" builtinId="10" customBuiltin="1"/>
    <cellStyle name="Output" xfId="42" builtinId="21" customBuiltin="1"/>
    <cellStyle name="Style 1" xfId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showGridLines="0" tabSelected="1" zoomScale="90" zoomScaleNormal="9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B2" sqref="B2:B4"/>
    </sheetView>
  </sheetViews>
  <sheetFormatPr defaultColWidth="8.85546875" defaultRowHeight="12.75" x14ac:dyDescent="0.2"/>
  <cols>
    <col min="1" max="1" width="5.5703125" style="1" customWidth="1"/>
    <col min="2" max="2" width="53.28515625" style="1" customWidth="1"/>
    <col min="3" max="5" width="11.28515625" style="1" customWidth="1"/>
    <col min="6" max="6" width="13.85546875" style="1" customWidth="1"/>
    <col min="7" max="7" width="11.28515625" style="1" customWidth="1"/>
    <col min="8" max="8" width="12.140625" style="1" bestFit="1" customWidth="1"/>
    <col min="9" max="9" width="18.5703125" style="1" customWidth="1"/>
    <col min="10" max="10" width="11.28515625" style="1" customWidth="1"/>
    <col min="11" max="11" width="10" style="1" customWidth="1"/>
    <col min="12" max="16" width="11.28515625" style="1" customWidth="1"/>
    <col min="17" max="17" width="15" style="1" customWidth="1"/>
    <col min="18" max="18" width="11.28515625" style="1" customWidth="1"/>
    <col min="19" max="19" width="11.28515625" style="2" customWidth="1"/>
    <col min="20" max="22" width="11.28515625" style="3" customWidth="1"/>
    <col min="23" max="24" width="11.28515625" style="1" customWidth="1"/>
    <col min="25" max="26" width="11.28515625" style="2" customWidth="1"/>
    <col min="27" max="16384" width="8.85546875" style="1"/>
  </cols>
  <sheetData>
    <row r="1" spans="1:26" s="115" customFormat="1" ht="24.75" customHeight="1" x14ac:dyDescent="0.2">
      <c r="A1" s="117" t="s">
        <v>76</v>
      </c>
      <c r="S1" s="118"/>
      <c r="T1" s="119"/>
      <c r="U1" s="119"/>
      <c r="V1" s="119"/>
      <c r="Y1" s="118"/>
      <c r="Z1" s="118"/>
    </row>
    <row r="2" spans="1:26" ht="12.75" customHeight="1" x14ac:dyDescent="0.2">
      <c r="A2" s="127" t="s">
        <v>74</v>
      </c>
      <c r="B2" s="133" t="s">
        <v>332</v>
      </c>
      <c r="C2" s="67" t="s">
        <v>0</v>
      </c>
      <c r="D2" s="68" t="s">
        <v>1</v>
      </c>
      <c r="E2" s="68" t="s">
        <v>2</v>
      </c>
      <c r="F2" s="68" t="s">
        <v>3</v>
      </c>
      <c r="G2" s="68" t="s">
        <v>4</v>
      </c>
      <c r="H2" s="68" t="s">
        <v>5</v>
      </c>
      <c r="I2" s="68" t="s">
        <v>6</v>
      </c>
      <c r="J2" s="68" t="s">
        <v>7</v>
      </c>
      <c r="K2" s="68" t="s">
        <v>8</v>
      </c>
      <c r="L2" s="68" t="s">
        <v>9</v>
      </c>
      <c r="M2" s="68" t="s">
        <v>10</v>
      </c>
      <c r="N2" s="68" t="s">
        <v>11</v>
      </c>
      <c r="O2" s="68" t="s">
        <v>12</v>
      </c>
      <c r="P2" s="68" t="s">
        <v>13</v>
      </c>
      <c r="Q2" s="68" t="s">
        <v>14</v>
      </c>
      <c r="R2" s="68" t="s">
        <v>15</v>
      </c>
      <c r="S2" s="4" t="s">
        <v>16</v>
      </c>
      <c r="T2" s="5" t="s">
        <v>17</v>
      </c>
      <c r="U2" s="5" t="s">
        <v>18</v>
      </c>
      <c r="V2" s="5" t="s">
        <v>19</v>
      </c>
      <c r="W2" s="68" t="s">
        <v>20</v>
      </c>
      <c r="X2" s="68" t="s">
        <v>21</v>
      </c>
      <c r="Y2" s="4" t="s">
        <v>22</v>
      </c>
      <c r="Z2" s="4" t="s">
        <v>23</v>
      </c>
    </row>
    <row r="3" spans="1:26" ht="12.75" customHeight="1" x14ac:dyDescent="0.2">
      <c r="A3" s="128"/>
      <c r="B3" s="134"/>
      <c r="C3" s="136" t="s">
        <v>24</v>
      </c>
      <c r="D3" s="130" t="s">
        <v>25</v>
      </c>
      <c r="E3" s="130" t="s">
        <v>26</v>
      </c>
      <c r="F3" s="130" t="s">
        <v>27</v>
      </c>
      <c r="G3" s="130" t="s">
        <v>28</v>
      </c>
      <c r="H3" s="130" t="s">
        <v>29</v>
      </c>
      <c r="I3" s="130" t="s">
        <v>30</v>
      </c>
      <c r="J3" s="132" t="s">
        <v>31</v>
      </c>
      <c r="K3" s="130" t="s">
        <v>32</v>
      </c>
      <c r="L3" s="130" t="s">
        <v>33</v>
      </c>
      <c r="M3" s="130" t="s">
        <v>34</v>
      </c>
      <c r="N3" s="130" t="s">
        <v>35</v>
      </c>
      <c r="O3" s="130" t="s">
        <v>36</v>
      </c>
      <c r="P3" s="130" t="s">
        <v>37</v>
      </c>
      <c r="Q3" s="130" t="s">
        <v>38</v>
      </c>
      <c r="R3" s="130" t="s">
        <v>15</v>
      </c>
      <c r="S3" s="131" t="s">
        <v>39</v>
      </c>
      <c r="T3" s="131" t="s">
        <v>40</v>
      </c>
      <c r="U3" s="131" t="s">
        <v>41</v>
      </c>
      <c r="V3" s="131" t="s">
        <v>42</v>
      </c>
      <c r="W3" s="130" t="s">
        <v>43</v>
      </c>
      <c r="X3" s="138" t="s">
        <v>44</v>
      </c>
      <c r="Y3" s="131" t="s">
        <v>45</v>
      </c>
      <c r="Z3" s="137" t="s">
        <v>46</v>
      </c>
    </row>
    <row r="4" spans="1:26" ht="145.5" customHeight="1" x14ac:dyDescent="0.2">
      <c r="A4" s="129"/>
      <c r="B4" s="135"/>
      <c r="C4" s="136"/>
      <c r="D4" s="130"/>
      <c r="E4" s="130"/>
      <c r="F4" s="130"/>
      <c r="G4" s="130"/>
      <c r="H4" s="130"/>
      <c r="I4" s="130"/>
      <c r="J4" s="132"/>
      <c r="K4" s="130"/>
      <c r="L4" s="130"/>
      <c r="M4" s="130"/>
      <c r="N4" s="130"/>
      <c r="O4" s="130"/>
      <c r="P4" s="130"/>
      <c r="Q4" s="130"/>
      <c r="R4" s="130"/>
      <c r="S4" s="131"/>
      <c r="T4" s="131"/>
      <c r="U4" s="131"/>
      <c r="V4" s="131"/>
      <c r="W4" s="130"/>
      <c r="X4" s="139"/>
      <c r="Y4" s="131"/>
      <c r="Z4" s="137"/>
    </row>
    <row r="5" spans="1:26" ht="29.25" customHeight="1" x14ac:dyDescent="0.2">
      <c r="A5" s="69" t="s">
        <v>0</v>
      </c>
      <c r="B5" s="34" t="s">
        <v>24</v>
      </c>
      <c r="C5" s="70">
        <v>2224.2073472520924</v>
      </c>
      <c r="D5" s="71">
        <v>0</v>
      </c>
      <c r="E5" s="71">
        <v>0</v>
      </c>
      <c r="F5" s="71">
        <v>156.61627200509164</v>
      </c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  <c r="Q5" s="71">
        <v>3.1267546573159373</v>
      </c>
      <c r="R5" s="71">
        <v>0</v>
      </c>
      <c r="S5" s="72">
        <v>2383.9503739144998</v>
      </c>
      <c r="T5" s="73">
        <v>790.720083276742</v>
      </c>
      <c r="U5" s="73">
        <v>138.72518911665992</v>
      </c>
      <c r="V5" s="73">
        <v>-18.865013973899899</v>
      </c>
      <c r="W5" s="71">
        <v>271.3546674730477</v>
      </c>
      <c r="X5" s="71">
        <v>0</v>
      </c>
      <c r="Y5" s="72">
        <v>271.3546674730477</v>
      </c>
      <c r="Z5" s="74">
        <v>3565.8852998070497</v>
      </c>
    </row>
    <row r="6" spans="1:26" ht="18" customHeight="1" x14ac:dyDescent="0.2">
      <c r="A6" s="69" t="s">
        <v>1</v>
      </c>
      <c r="B6" s="34" t="s">
        <v>25</v>
      </c>
      <c r="C6" s="75">
        <v>0</v>
      </c>
      <c r="D6" s="7">
        <v>9.7548151146886024</v>
      </c>
      <c r="E6" s="7">
        <v>0</v>
      </c>
      <c r="F6" s="7">
        <v>0.42766450977609116</v>
      </c>
      <c r="G6" s="7">
        <v>0</v>
      </c>
      <c r="H6" s="7">
        <v>0</v>
      </c>
      <c r="I6" s="7">
        <v>0.51640542841137171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8">
        <v>10.698885052876065</v>
      </c>
      <c r="T6" s="9">
        <v>7.2425320959196</v>
      </c>
      <c r="U6" s="9">
        <v>6.2493812671878202E-2</v>
      </c>
      <c r="V6" s="9">
        <v>0</v>
      </c>
      <c r="W6" s="7">
        <v>0.77931860723203272</v>
      </c>
      <c r="X6" s="7">
        <v>0</v>
      </c>
      <c r="Y6" s="8">
        <v>0.77931860723203272</v>
      </c>
      <c r="Z6" s="76">
        <v>18.783229568699575</v>
      </c>
    </row>
    <row r="7" spans="1:26" ht="18" customHeight="1" x14ac:dyDescent="0.2">
      <c r="A7" s="69" t="s">
        <v>2</v>
      </c>
      <c r="B7" s="34" t="s">
        <v>26</v>
      </c>
      <c r="C7" s="75">
        <v>0</v>
      </c>
      <c r="D7" s="7">
        <v>0</v>
      </c>
      <c r="E7" s="7">
        <v>227.00895937480084</v>
      </c>
      <c r="F7" s="7">
        <v>3.6804963631831527</v>
      </c>
      <c r="G7" s="7">
        <v>0</v>
      </c>
      <c r="H7" s="7">
        <v>1.655991497285904</v>
      </c>
      <c r="I7" s="7">
        <v>1.4771078957637243</v>
      </c>
      <c r="J7" s="7">
        <v>0</v>
      </c>
      <c r="K7" s="7">
        <v>7.4163163036278057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241.23887143466143</v>
      </c>
      <c r="T7" s="9">
        <v>139.38698931514443</v>
      </c>
      <c r="U7" s="9">
        <v>21.699029360434302</v>
      </c>
      <c r="V7" s="9">
        <v>0</v>
      </c>
      <c r="W7" s="7">
        <v>403.28759369501722</v>
      </c>
      <c r="X7" s="7">
        <v>0</v>
      </c>
      <c r="Y7" s="8">
        <v>403.28759369501722</v>
      </c>
      <c r="Z7" s="76">
        <v>805.6124838052574</v>
      </c>
    </row>
    <row r="8" spans="1:26" ht="18.75" customHeight="1" x14ac:dyDescent="0.2">
      <c r="A8" s="69" t="s">
        <v>3</v>
      </c>
      <c r="B8" s="34" t="s">
        <v>27</v>
      </c>
      <c r="C8" s="75">
        <v>41.785845709496293</v>
      </c>
      <c r="D8" s="7">
        <v>0</v>
      </c>
      <c r="E8" s="7">
        <v>6.9819096064976138</v>
      </c>
      <c r="F8" s="7">
        <v>3758.6657931490263</v>
      </c>
      <c r="G8" s="7">
        <v>0</v>
      </c>
      <c r="H8" s="7">
        <v>25.01776609885864</v>
      </c>
      <c r="I8" s="7">
        <v>30.663673204407022</v>
      </c>
      <c r="J8" s="7">
        <v>1.1331656904847298</v>
      </c>
      <c r="K8" s="7">
        <v>6.4041608758911934</v>
      </c>
      <c r="L8" s="7">
        <v>0</v>
      </c>
      <c r="M8" s="7">
        <v>3.516635794698971</v>
      </c>
      <c r="N8" s="7">
        <v>0</v>
      </c>
      <c r="O8" s="7">
        <v>0</v>
      </c>
      <c r="P8" s="7">
        <v>0</v>
      </c>
      <c r="Q8" s="7">
        <v>0.58023893546832339</v>
      </c>
      <c r="R8" s="7">
        <v>0</v>
      </c>
      <c r="S8" s="8">
        <v>3874.7491890648298</v>
      </c>
      <c r="T8" s="9">
        <v>2209.3725442746004</v>
      </c>
      <c r="U8" s="9">
        <v>1351.2891127470957</v>
      </c>
      <c r="V8" s="9">
        <v>-1.9622450056573606</v>
      </c>
      <c r="W8" s="7">
        <v>5852.2495480936532</v>
      </c>
      <c r="X8" s="7">
        <v>0</v>
      </c>
      <c r="Y8" s="8">
        <v>5852.2495480936532</v>
      </c>
      <c r="Z8" s="76">
        <v>13285.698149174521</v>
      </c>
    </row>
    <row r="9" spans="1:26" ht="36" customHeight="1" x14ac:dyDescent="0.2">
      <c r="A9" s="69" t="s">
        <v>4</v>
      </c>
      <c r="B9" s="34" t="s">
        <v>28</v>
      </c>
      <c r="C9" s="75">
        <v>0</v>
      </c>
      <c r="D9" s="7">
        <v>0</v>
      </c>
      <c r="E9" s="7">
        <v>0</v>
      </c>
      <c r="F9" s="7">
        <v>10.969996587429071</v>
      </c>
      <c r="G9" s="7">
        <v>633.28738234601212</v>
      </c>
      <c r="H9" s="7">
        <v>0.184907883130731</v>
      </c>
      <c r="I9" s="7">
        <v>2.0455075222959823E-3</v>
      </c>
      <c r="J9" s="7">
        <v>0.27262676778873757</v>
      </c>
      <c r="K9" s="7">
        <v>0</v>
      </c>
      <c r="L9" s="7">
        <v>0</v>
      </c>
      <c r="M9" s="7">
        <v>0.1701116701365242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>
        <v>644.88707076201945</v>
      </c>
      <c r="T9" s="9">
        <v>0</v>
      </c>
      <c r="U9" s="9">
        <v>52.223379094594961</v>
      </c>
      <c r="V9" s="9">
        <v>-13.553967449401235</v>
      </c>
      <c r="W9" s="7">
        <v>43.939623646189112</v>
      </c>
      <c r="X9" s="7">
        <v>0</v>
      </c>
      <c r="Y9" s="8">
        <v>43.939623646189112</v>
      </c>
      <c r="Z9" s="76">
        <v>727.49610605340229</v>
      </c>
    </row>
    <row r="10" spans="1:26" ht="18.75" customHeight="1" x14ac:dyDescent="0.2">
      <c r="A10" s="69" t="s">
        <v>5</v>
      </c>
      <c r="B10" s="34" t="s">
        <v>29</v>
      </c>
      <c r="C10" s="75">
        <v>2.9953533531905356</v>
      </c>
      <c r="D10" s="7">
        <v>3.380382633271084E-2</v>
      </c>
      <c r="E10" s="7">
        <v>5.8037894486854489</v>
      </c>
      <c r="F10" s="7">
        <v>19.682348448922795</v>
      </c>
      <c r="G10" s="7">
        <v>7.166649816259274</v>
      </c>
      <c r="H10" s="7">
        <v>2010.0920009972128</v>
      </c>
      <c r="I10" s="7">
        <v>51.19360469410973</v>
      </c>
      <c r="J10" s="7">
        <v>0</v>
      </c>
      <c r="K10" s="7">
        <v>5.9855199543756648</v>
      </c>
      <c r="L10" s="7">
        <v>0</v>
      </c>
      <c r="M10" s="7">
        <v>7.3974549810906796</v>
      </c>
      <c r="N10" s="7">
        <v>0</v>
      </c>
      <c r="O10" s="7">
        <v>0</v>
      </c>
      <c r="P10" s="7">
        <v>0</v>
      </c>
      <c r="Q10" s="7">
        <v>2.2073816535725159</v>
      </c>
      <c r="R10" s="7">
        <v>0</v>
      </c>
      <c r="S10" s="8">
        <v>2112.557907173752</v>
      </c>
      <c r="T10" s="9">
        <v>0</v>
      </c>
      <c r="U10" s="9">
        <v>58.722392476337212</v>
      </c>
      <c r="V10" s="9">
        <v>0</v>
      </c>
      <c r="W10" s="7">
        <v>0</v>
      </c>
      <c r="X10" s="7">
        <v>7.6505225211473409</v>
      </c>
      <c r="Y10" s="8">
        <v>7.6505225211473409</v>
      </c>
      <c r="Z10" s="76">
        <v>2178.9308221712363</v>
      </c>
    </row>
    <row r="11" spans="1:26" ht="25.5" x14ac:dyDescent="0.2">
      <c r="A11" s="69" t="s">
        <v>6</v>
      </c>
      <c r="B11" s="34" t="s">
        <v>30</v>
      </c>
      <c r="C11" s="75">
        <v>4.2973417258460564</v>
      </c>
      <c r="D11" s="7">
        <v>0</v>
      </c>
      <c r="E11" s="7">
        <v>33.755626563776872</v>
      </c>
      <c r="F11" s="7">
        <v>32.793293213247146</v>
      </c>
      <c r="G11" s="7">
        <v>0.7879874430823407</v>
      </c>
      <c r="H11" s="7">
        <v>10.455982187267502</v>
      </c>
      <c r="I11" s="7">
        <v>2633.5333881394772</v>
      </c>
      <c r="J11" s="7">
        <v>0.51917454814868957</v>
      </c>
      <c r="K11" s="7">
        <v>9.3895821722418553</v>
      </c>
      <c r="L11" s="7">
        <v>0</v>
      </c>
      <c r="M11" s="7">
        <v>2.9052889355300713</v>
      </c>
      <c r="N11" s="7">
        <v>0</v>
      </c>
      <c r="O11" s="7">
        <v>0.1244247921745629</v>
      </c>
      <c r="P11" s="7">
        <v>9.1702502977787662E-2</v>
      </c>
      <c r="Q11" s="7">
        <v>0.43567965827663463</v>
      </c>
      <c r="R11" s="7">
        <v>0</v>
      </c>
      <c r="S11" s="8">
        <v>2729.0894718820464</v>
      </c>
      <c r="T11" s="9">
        <v>-2646.8311858595475</v>
      </c>
      <c r="U11" s="9">
        <v>40.064767711518186</v>
      </c>
      <c r="V11" s="9">
        <v>0</v>
      </c>
      <c r="W11" s="7">
        <v>0</v>
      </c>
      <c r="X11" s="7">
        <v>0.64469105198540577</v>
      </c>
      <c r="Y11" s="8">
        <v>0.64469105198540577</v>
      </c>
      <c r="Z11" s="76">
        <v>122.96774478600244</v>
      </c>
    </row>
    <row r="12" spans="1:26" ht="18.75" customHeight="1" x14ac:dyDescent="0.2">
      <c r="A12" s="69" t="s">
        <v>7</v>
      </c>
      <c r="B12" s="34" t="s">
        <v>31</v>
      </c>
      <c r="C12" s="75">
        <v>2.7706477013751267</v>
      </c>
      <c r="D12" s="7">
        <v>0</v>
      </c>
      <c r="E12" s="7">
        <v>0</v>
      </c>
      <c r="F12" s="7">
        <v>3.397516458573457</v>
      </c>
      <c r="G12" s="7">
        <v>8.6380245951900234E-3</v>
      </c>
      <c r="H12" s="7">
        <v>2.1560841088586514E-2</v>
      </c>
      <c r="I12" s="7">
        <v>3.2457283029011736</v>
      </c>
      <c r="J12" s="7">
        <v>454.10924859486101</v>
      </c>
      <c r="K12" s="7">
        <v>5.5307465976679546E-3</v>
      </c>
      <c r="L12" s="7">
        <v>0</v>
      </c>
      <c r="M12" s="7">
        <v>0.25513469447255638</v>
      </c>
      <c r="N12" s="7">
        <v>0</v>
      </c>
      <c r="O12" s="7">
        <v>0.50039477717631342</v>
      </c>
      <c r="P12" s="7">
        <v>2.0912985317357768</v>
      </c>
      <c r="Q12" s="7">
        <v>4.4133280190039486</v>
      </c>
      <c r="R12" s="7">
        <v>0</v>
      </c>
      <c r="S12" s="8">
        <v>470.81902669238082</v>
      </c>
      <c r="T12" s="9">
        <v>0</v>
      </c>
      <c r="U12" s="9">
        <v>8.7922380505059579</v>
      </c>
      <c r="V12" s="9">
        <v>0</v>
      </c>
      <c r="W12" s="7">
        <v>0</v>
      </c>
      <c r="X12" s="7">
        <v>0</v>
      </c>
      <c r="Y12" s="8">
        <v>0</v>
      </c>
      <c r="Z12" s="76">
        <v>479.61126474288676</v>
      </c>
    </row>
    <row r="13" spans="1:26" ht="18.75" customHeight="1" x14ac:dyDescent="0.2">
      <c r="A13" s="69" t="s">
        <v>8</v>
      </c>
      <c r="B13" s="34" t="s">
        <v>32</v>
      </c>
      <c r="C13" s="75">
        <v>36.850904259461466</v>
      </c>
      <c r="D13" s="7">
        <v>0</v>
      </c>
      <c r="E13" s="7">
        <v>0.96044200121713186</v>
      </c>
      <c r="F13" s="7">
        <v>8.929753131244162</v>
      </c>
      <c r="G13" s="7">
        <v>0</v>
      </c>
      <c r="H13" s="7">
        <v>0.45362680215309215</v>
      </c>
      <c r="I13" s="7">
        <v>34.771645686654708</v>
      </c>
      <c r="J13" s="7">
        <v>1.0879747246622813</v>
      </c>
      <c r="K13" s="7">
        <v>2305.5410111483939</v>
      </c>
      <c r="L13" s="7">
        <v>0</v>
      </c>
      <c r="M13" s="7">
        <v>0.27532436469628008</v>
      </c>
      <c r="N13" s="7">
        <v>0</v>
      </c>
      <c r="O13" s="7">
        <v>0.45070202991706643</v>
      </c>
      <c r="P13" s="7">
        <v>0</v>
      </c>
      <c r="Q13" s="7">
        <v>0.18493344183497096</v>
      </c>
      <c r="R13" s="7">
        <v>0</v>
      </c>
      <c r="S13" s="8">
        <v>2389.5063175902346</v>
      </c>
      <c r="T13" s="9">
        <v>-499.89096310285936</v>
      </c>
      <c r="U13" s="9">
        <v>88.866507991011616</v>
      </c>
      <c r="V13" s="9">
        <v>-1.9622450056573606</v>
      </c>
      <c r="W13" s="7">
        <v>0</v>
      </c>
      <c r="X13" s="7">
        <v>926.57173680288042</v>
      </c>
      <c r="Y13" s="8">
        <v>926.57173680288042</v>
      </c>
      <c r="Z13" s="76">
        <v>2903.0913542756098</v>
      </c>
    </row>
    <row r="14" spans="1:26" ht="18.75" customHeight="1" x14ac:dyDescent="0.2">
      <c r="A14" s="69" t="s">
        <v>9</v>
      </c>
      <c r="B14" s="34" t="s">
        <v>33</v>
      </c>
      <c r="C14" s="75">
        <v>0</v>
      </c>
      <c r="D14" s="7">
        <v>0</v>
      </c>
      <c r="E14" s="7">
        <v>0</v>
      </c>
      <c r="F14" s="7">
        <v>0.20199246359399431</v>
      </c>
      <c r="G14" s="7">
        <v>0</v>
      </c>
      <c r="H14" s="7">
        <v>0</v>
      </c>
      <c r="I14" s="7">
        <v>3.8695851983246312</v>
      </c>
      <c r="J14" s="7">
        <v>0</v>
      </c>
      <c r="K14" s="7">
        <v>0.29375290544834987</v>
      </c>
      <c r="L14" s="7">
        <v>456.993530150325</v>
      </c>
      <c r="M14" s="7">
        <v>3.176306204204711E-2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8">
        <v>461.39062377973403</v>
      </c>
      <c r="T14" s="9">
        <v>0</v>
      </c>
      <c r="U14" s="9">
        <v>0.22038896836260177</v>
      </c>
      <c r="V14" s="9">
        <v>0</v>
      </c>
      <c r="W14" s="7">
        <v>0</v>
      </c>
      <c r="X14" s="7">
        <v>150.25953424380907</v>
      </c>
      <c r="Y14" s="8">
        <v>150.25953424380907</v>
      </c>
      <c r="Z14" s="76">
        <v>611.87054699190571</v>
      </c>
    </row>
    <row r="15" spans="1:26" ht="36" customHeight="1" x14ac:dyDescent="0.2">
      <c r="A15" s="69" t="s">
        <v>10</v>
      </c>
      <c r="B15" s="34" t="s">
        <v>34</v>
      </c>
      <c r="C15" s="75">
        <v>18.16762006819328</v>
      </c>
      <c r="D15" s="7">
        <v>0.7946833074415508</v>
      </c>
      <c r="E15" s="7">
        <v>7.9473747062865865</v>
      </c>
      <c r="F15" s="7">
        <v>35.678598728507829</v>
      </c>
      <c r="G15" s="7">
        <v>0.90014354438042632</v>
      </c>
      <c r="H15" s="7">
        <v>7.9137857480866334</v>
      </c>
      <c r="I15" s="7">
        <v>99.245299489947342</v>
      </c>
      <c r="J15" s="7">
        <v>20.580666979958636</v>
      </c>
      <c r="K15" s="7">
        <v>50.425997610363503</v>
      </c>
      <c r="L15" s="7">
        <v>0</v>
      </c>
      <c r="M15" s="7">
        <v>981.87942423070888</v>
      </c>
      <c r="N15" s="7">
        <v>0</v>
      </c>
      <c r="O15" s="7">
        <v>1.1715243030742928</v>
      </c>
      <c r="P15" s="7">
        <v>9.7933117354531447</v>
      </c>
      <c r="Q15" s="7">
        <v>7.0779024666517936</v>
      </c>
      <c r="R15" s="7">
        <v>0</v>
      </c>
      <c r="S15" s="8">
        <v>1241.5763329190538</v>
      </c>
      <c r="T15" s="9">
        <v>0</v>
      </c>
      <c r="U15" s="9">
        <v>18.270365200033002</v>
      </c>
      <c r="V15" s="9">
        <v>-3.4047098304635592</v>
      </c>
      <c r="W15" s="7">
        <v>0.10310533806514061</v>
      </c>
      <c r="X15" s="7">
        <v>42.69731576464234</v>
      </c>
      <c r="Y15" s="8">
        <v>42.800421102707482</v>
      </c>
      <c r="Z15" s="76">
        <v>1299.2424093913307</v>
      </c>
    </row>
    <row r="16" spans="1:26" ht="18.75" customHeight="1" x14ac:dyDescent="0.2">
      <c r="A16" s="69" t="s">
        <v>11</v>
      </c>
      <c r="B16" s="34" t="s">
        <v>35</v>
      </c>
      <c r="C16" s="75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1620.38</v>
      </c>
      <c r="O16" s="7">
        <v>0</v>
      </c>
      <c r="P16" s="7">
        <v>0</v>
      </c>
      <c r="Q16" s="7">
        <v>0</v>
      </c>
      <c r="R16" s="7">
        <v>0</v>
      </c>
      <c r="S16" s="8">
        <v>1620.38</v>
      </c>
      <c r="T16" s="9">
        <v>0</v>
      </c>
      <c r="U16" s="9">
        <v>0</v>
      </c>
      <c r="V16" s="9">
        <v>-4.7952518365140504</v>
      </c>
      <c r="W16" s="7">
        <v>0</v>
      </c>
      <c r="X16" s="7">
        <v>79.707457723296187</v>
      </c>
      <c r="Y16" s="8">
        <v>79.707457723296187</v>
      </c>
      <c r="Z16" s="76">
        <v>1695.2922058867821</v>
      </c>
    </row>
    <row r="17" spans="1:26" ht="18.75" customHeight="1" x14ac:dyDescent="0.2">
      <c r="A17" s="69" t="s">
        <v>12</v>
      </c>
      <c r="B17" s="34" t="s">
        <v>36</v>
      </c>
      <c r="C17" s="75">
        <v>0</v>
      </c>
      <c r="D17" s="7">
        <v>0</v>
      </c>
      <c r="E17" s="7">
        <v>0</v>
      </c>
      <c r="F17" s="7">
        <v>0.64685012905593731</v>
      </c>
      <c r="G17" s="7">
        <v>9.0703970241964804E-2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4.5687355961303189E-2</v>
      </c>
      <c r="N17" s="7">
        <v>0</v>
      </c>
      <c r="O17" s="7">
        <v>634.16232632736501</v>
      </c>
      <c r="P17" s="7">
        <v>4.7996402031535199</v>
      </c>
      <c r="Q17" s="7">
        <v>0</v>
      </c>
      <c r="R17" s="7">
        <v>0</v>
      </c>
      <c r="S17" s="8">
        <v>639.74520798577782</v>
      </c>
      <c r="T17" s="9">
        <v>0</v>
      </c>
      <c r="U17" s="9">
        <v>5.598776443964824</v>
      </c>
      <c r="V17" s="9">
        <v>0</v>
      </c>
      <c r="W17" s="7">
        <v>0</v>
      </c>
      <c r="X17" s="7">
        <v>76.198280069211251</v>
      </c>
      <c r="Y17" s="8">
        <v>76.198280069211251</v>
      </c>
      <c r="Z17" s="76">
        <v>721.54226449895395</v>
      </c>
    </row>
    <row r="18" spans="1:26" ht="31.5" customHeight="1" x14ac:dyDescent="0.2">
      <c r="A18" s="69" t="s">
        <v>13</v>
      </c>
      <c r="B18" s="34" t="s">
        <v>37</v>
      </c>
      <c r="C18" s="75">
        <v>0</v>
      </c>
      <c r="D18" s="7">
        <v>0</v>
      </c>
      <c r="E18" s="7">
        <v>0</v>
      </c>
      <c r="F18" s="7">
        <v>0.39435855484259125</v>
      </c>
      <c r="G18" s="7">
        <v>0</v>
      </c>
      <c r="H18" s="7">
        <v>0</v>
      </c>
      <c r="I18" s="7">
        <v>0.54610034232671412</v>
      </c>
      <c r="J18" s="7">
        <v>5.9055134566981173E-2</v>
      </c>
      <c r="K18" s="7">
        <v>0</v>
      </c>
      <c r="L18" s="7">
        <v>0</v>
      </c>
      <c r="M18" s="7">
        <v>9.0619613787807016E-3</v>
      </c>
      <c r="N18" s="7">
        <v>0</v>
      </c>
      <c r="O18" s="7">
        <v>0.84110904857361202</v>
      </c>
      <c r="P18" s="7">
        <v>936.17325238915737</v>
      </c>
      <c r="Q18" s="7">
        <v>0</v>
      </c>
      <c r="R18" s="7">
        <v>0</v>
      </c>
      <c r="S18" s="8">
        <v>938.02293743084601</v>
      </c>
      <c r="T18" s="9">
        <v>0</v>
      </c>
      <c r="U18" s="9">
        <v>8.4076802966757747</v>
      </c>
      <c r="V18" s="9">
        <v>0</v>
      </c>
      <c r="W18" s="7">
        <v>0</v>
      </c>
      <c r="X18" s="7">
        <v>5.0072473667473334</v>
      </c>
      <c r="Y18" s="8">
        <v>5.0072473667473334</v>
      </c>
      <c r="Z18" s="76">
        <v>951.43786509426911</v>
      </c>
    </row>
    <row r="19" spans="1:26" ht="36" customHeight="1" x14ac:dyDescent="0.2">
      <c r="A19" s="69" t="s">
        <v>14</v>
      </c>
      <c r="B19" s="34" t="s">
        <v>38</v>
      </c>
      <c r="C19" s="75">
        <v>0</v>
      </c>
      <c r="D19" s="7">
        <v>0</v>
      </c>
      <c r="E19" s="7">
        <v>0</v>
      </c>
      <c r="F19" s="7">
        <v>3.3406434899433948</v>
      </c>
      <c r="G19" s="7">
        <v>19.516734487841553</v>
      </c>
      <c r="H19" s="7">
        <v>9.5180964400835677</v>
      </c>
      <c r="I19" s="7">
        <v>2.2248241619323892</v>
      </c>
      <c r="J19" s="7">
        <v>2.802146450303328</v>
      </c>
      <c r="K19" s="7">
        <v>0</v>
      </c>
      <c r="L19" s="7">
        <v>0</v>
      </c>
      <c r="M19" s="7">
        <v>0.41380202421421075</v>
      </c>
      <c r="N19" s="7">
        <v>0</v>
      </c>
      <c r="O19" s="7">
        <v>0</v>
      </c>
      <c r="P19" s="7">
        <v>0</v>
      </c>
      <c r="Q19" s="7">
        <v>729.28705598609395</v>
      </c>
      <c r="R19" s="7">
        <v>0</v>
      </c>
      <c r="S19" s="8">
        <v>767.10330304041236</v>
      </c>
      <c r="T19" s="9">
        <v>0</v>
      </c>
      <c r="U19" s="9">
        <v>7.697070730134687</v>
      </c>
      <c r="V19" s="9">
        <v>-13.044158596954443</v>
      </c>
      <c r="W19" s="7">
        <v>2.1048478940554682</v>
      </c>
      <c r="X19" s="7">
        <v>0</v>
      </c>
      <c r="Y19" s="8">
        <v>2.1048478940554682</v>
      </c>
      <c r="Z19" s="76">
        <v>763.86106306764816</v>
      </c>
    </row>
    <row r="20" spans="1:26" s="2" customFormat="1" ht="19.5" customHeight="1" x14ac:dyDescent="0.2">
      <c r="A20" s="10" t="s">
        <v>47</v>
      </c>
      <c r="B20" s="29" t="s">
        <v>46</v>
      </c>
      <c r="C20" s="77">
        <v>2331.0750600696551</v>
      </c>
      <c r="D20" s="12">
        <v>10.583302248462864</v>
      </c>
      <c r="E20" s="12">
        <v>282.45810170126452</v>
      </c>
      <c r="F20" s="12">
        <v>4035.4255772324377</v>
      </c>
      <c r="G20" s="12">
        <v>661.75823963241271</v>
      </c>
      <c r="H20" s="12">
        <v>2065.313718495167</v>
      </c>
      <c r="I20" s="12">
        <v>2861.2894080517781</v>
      </c>
      <c r="J20" s="12">
        <v>480.56405889077439</v>
      </c>
      <c r="K20" s="12">
        <v>2385.4618717169401</v>
      </c>
      <c r="L20" s="12">
        <v>456.993530150325</v>
      </c>
      <c r="M20" s="12">
        <v>996.89968907493017</v>
      </c>
      <c r="N20" s="12">
        <v>1620.38</v>
      </c>
      <c r="O20" s="12">
        <v>637.25048127828086</v>
      </c>
      <c r="P20" s="12">
        <v>952.94920536247764</v>
      </c>
      <c r="Q20" s="12">
        <v>747.31327481821802</v>
      </c>
      <c r="R20" s="12">
        <v>0</v>
      </c>
      <c r="S20" s="12">
        <v>20525.715518723126</v>
      </c>
      <c r="T20" s="12">
        <v>-6.8212102632969618E-13</v>
      </c>
      <c r="U20" s="12">
        <v>1800.639392000001</v>
      </c>
      <c r="V20" s="12">
        <v>-57.587591698547911</v>
      </c>
      <c r="W20" s="12">
        <v>6573.8187047472593</v>
      </c>
      <c r="X20" s="12">
        <v>1288.7367855437194</v>
      </c>
      <c r="Y20" s="12">
        <v>7862.5554902909789</v>
      </c>
      <c r="Z20" s="78">
        <v>30131.322809315556</v>
      </c>
    </row>
    <row r="34" spans="19:19" x14ac:dyDescent="0.2">
      <c r="S34" s="13"/>
    </row>
  </sheetData>
  <mergeCells count="26">
    <mergeCell ref="G3:G4"/>
    <mergeCell ref="H3:H4"/>
    <mergeCell ref="Z3:Z4"/>
    <mergeCell ref="X3:X4"/>
    <mergeCell ref="Y3:Y4"/>
    <mergeCell ref="U3:U4"/>
    <mergeCell ref="P3:P4"/>
    <mergeCell ref="T3:T4"/>
    <mergeCell ref="V3:V4"/>
    <mergeCell ref="W3:W4"/>
    <mergeCell ref="A2:A4"/>
    <mergeCell ref="R3:R4"/>
    <mergeCell ref="S3:S4"/>
    <mergeCell ref="J3:J4"/>
    <mergeCell ref="K3:K4"/>
    <mergeCell ref="L3:L4"/>
    <mergeCell ref="N3:N4"/>
    <mergeCell ref="Q3:Q4"/>
    <mergeCell ref="M3:M4"/>
    <mergeCell ref="O3:O4"/>
    <mergeCell ref="B2:B4"/>
    <mergeCell ref="I3:I4"/>
    <mergeCell ref="C3:C4"/>
    <mergeCell ref="D3:D4"/>
    <mergeCell ref="E3:E4"/>
    <mergeCell ref="F3:F4"/>
  </mergeCells>
  <phoneticPr fontId="15" type="noConversion"/>
  <pageMargins left="0.59055118110236227" right="0.59055118110236227" top="0.51181102362204722" bottom="0.51181102362204722" header="0.19685039370078741" footer="0.59055118110236227"/>
  <pageSetup paperSize="9" scale="72" firstPageNumber="88" fitToWidth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zoomScale="90" zoomScaleNormal="9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B2" sqref="B2:B4"/>
    </sheetView>
  </sheetViews>
  <sheetFormatPr defaultColWidth="8.85546875" defaultRowHeight="12.75" x14ac:dyDescent="0.2"/>
  <cols>
    <col min="1" max="1" width="5.140625" style="1" customWidth="1"/>
    <col min="2" max="2" width="64.5703125" style="1" customWidth="1"/>
    <col min="3" max="3" width="11.28515625" style="1" customWidth="1"/>
    <col min="4" max="4" width="11.7109375" style="1" customWidth="1"/>
    <col min="5" max="5" width="10.5703125" style="1" customWidth="1"/>
    <col min="6" max="6" width="13.28515625" style="1" bestFit="1" customWidth="1"/>
    <col min="7" max="7" width="12" style="1" customWidth="1"/>
    <col min="8" max="8" width="12.42578125" style="1" customWidth="1"/>
    <col min="9" max="9" width="17.42578125" style="1" customWidth="1"/>
    <col min="10" max="10" width="12.42578125" style="1" customWidth="1"/>
    <col min="11" max="11" width="15" style="1" customWidth="1"/>
    <col min="12" max="12" width="9.7109375" style="1" customWidth="1"/>
    <col min="13" max="13" width="12.28515625" style="1" customWidth="1"/>
    <col min="14" max="14" width="14.42578125" style="1" customWidth="1"/>
    <col min="15" max="15" width="11" style="1" customWidth="1"/>
    <col min="16" max="16" width="7.85546875" style="1" customWidth="1"/>
    <col min="17" max="17" width="13.5703125" style="1" customWidth="1"/>
    <col min="18" max="18" width="7.85546875" style="1" customWidth="1"/>
    <col min="19" max="19" width="13.42578125" style="14" customWidth="1"/>
    <col min="20" max="20" width="14.7109375" style="1" customWidth="1"/>
    <col min="21" max="21" width="7.85546875" style="1" customWidth="1"/>
    <col min="22" max="22" width="13" style="1" customWidth="1"/>
    <col min="23" max="23" width="10.140625" style="1" customWidth="1"/>
    <col min="24" max="24" width="11.7109375" style="1" customWidth="1"/>
    <col min="25" max="25" width="9.5703125" style="1" customWidth="1"/>
    <col min="26" max="26" width="12.140625" style="1" customWidth="1"/>
    <col min="27" max="27" width="12.5703125" style="1" customWidth="1"/>
    <col min="28" max="28" width="7.85546875" style="1" customWidth="1"/>
    <col min="29" max="30" width="8.7109375" style="1" bestFit="1" customWidth="1"/>
    <col min="31" max="16384" width="8.85546875" style="1"/>
  </cols>
  <sheetData>
    <row r="1" spans="1:31" s="115" customFormat="1" ht="24" customHeight="1" x14ac:dyDescent="0.2">
      <c r="A1" s="114" t="s">
        <v>75</v>
      </c>
      <c r="S1" s="116"/>
    </row>
    <row r="2" spans="1:31" ht="12.75" customHeight="1" x14ac:dyDescent="0.2">
      <c r="A2" s="127" t="s">
        <v>74</v>
      </c>
      <c r="B2" s="133" t="s">
        <v>333</v>
      </c>
      <c r="C2" s="68" t="s">
        <v>0</v>
      </c>
      <c r="D2" s="68" t="s">
        <v>1</v>
      </c>
      <c r="E2" s="68" t="s">
        <v>2</v>
      </c>
      <c r="F2" s="68" t="s">
        <v>3</v>
      </c>
      <c r="G2" s="68" t="s">
        <v>4</v>
      </c>
      <c r="H2" s="68" t="s">
        <v>5</v>
      </c>
      <c r="I2" s="68" t="s">
        <v>6</v>
      </c>
      <c r="J2" s="68" t="s">
        <v>7</v>
      </c>
      <c r="K2" s="68" t="s">
        <v>8</v>
      </c>
      <c r="L2" s="68" t="s">
        <v>9</v>
      </c>
      <c r="M2" s="68" t="s">
        <v>10</v>
      </c>
      <c r="N2" s="68" t="s">
        <v>11</v>
      </c>
      <c r="O2" s="68" t="s">
        <v>12</v>
      </c>
      <c r="P2" s="68" t="s">
        <v>13</v>
      </c>
      <c r="Q2" s="68" t="s">
        <v>14</v>
      </c>
      <c r="R2" s="79" t="s">
        <v>15</v>
      </c>
      <c r="S2" s="4" t="s">
        <v>47</v>
      </c>
      <c r="T2" s="68" t="s">
        <v>49</v>
      </c>
      <c r="U2" s="68" t="s">
        <v>50</v>
      </c>
      <c r="V2" s="4" t="s">
        <v>51</v>
      </c>
      <c r="W2" s="68" t="s">
        <v>52</v>
      </c>
      <c r="X2" s="68" t="s">
        <v>53</v>
      </c>
      <c r="Y2" s="4" t="s">
        <v>54</v>
      </c>
      <c r="Z2" s="68" t="s">
        <v>55</v>
      </c>
      <c r="AA2" s="68" t="s">
        <v>56</v>
      </c>
      <c r="AB2" s="4" t="s">
        <v>57</v>
      </c>
      <c r="AC2" s="4" t="s">
        <v>58</v>
      </c>
      <c r="AD2" s="4" t="s">
        <v>59</v>
      </c>
    </row>
    <row r="3" spans="1:31" ht="12.75" customHeight="1" x14ac:dyDescent="0.2">
      <c r="A3" s="128"/>
      <c r="B3" s="134"/>
      <c r="C3" s="138" t="s">
        <v>24</v>
      </c>
      <c r="D3" s="138" t="s">
        <v>25</v>
      </c>
      <c r="E3" s="138" t="s">
        <v>26</v>
      </c>
      <c r="F3" s="138" t="s">
        <v>27</v>
      </c>
      <c r="G3" s="140" t="s">
        <v>28</v>
      </c>
      <c r="H3" s="138" t="s">
        <v>29</v>
      </c>
      <c r="I3" s="138" t="s">
        <v>30</v>
      </c>
      <c r="J3" s="138" t="s">
        <v>31</v>
      </c>
      <c r="K3" s="138" t="s">
        <v>32</v>
      </c>
      <c r="L3" s="138" t="s">
        <v>33</v>
      </c>
      <c r="M3" s="138" t="s">
        <v>34</v>
      </c>
      <c r="N3" s="138" t="s">
        <v>35</v>
      </c>
      <c r="O3" s="138" t="s">
        <v>36</v>
      </c>
      <c r="P3" s="138" t="s">
        <v>37</v>
      </c>
      <c r="Q3" s="138" t="s">
        <v>38</v>
      </c>
      <c r="R3" s="132" t="s">
        <v>15</v>
      </c>
      <c r="S3" s="142" t="s">
        <v>60</v>
      </c>
      <c r="T3" s="138" t="s">
        <v>61</v>
      </c>
      <c r="U3" s="138" t="s">
        <v>62</v>
      </c>
      <c r="V3" s="144" t="s">
        <v>63</v>
      </c>
      <c r="W3" s="138" t="s">
        <v>64</v>
      </c>
      <c r="X3" s="138" t="s">
        <v>65</v>
      </c>
      <c r="Y3" s="142" t="s">
        <v>66</v>
      </c>
      <c r="Z3" s="138" t="s">
        <v>67</v>
      </c>
      <c r="AA3" s="138" t="s">
        <v>68</v>
      </c>
      <c r="AB3" s="142" t="s">
        <v>69</v>
      </c>
      <c r="AC3" s="142" t="s">
        <v>70</v>
      </c>
      <c r="AD3" s="142" t="s">
        <v>71</v>
      </c>
    </row>
    <row r="4" spans="1:31" ht="167.25" customHeight="1" x14ac:dyDescent="0.2">
      <c r="A4" s="129"/>
      <c r="B4" s="135"/>
      <c r="C4" s="139"/>
      <c r="D4" s="139"/>
      <c r="E4" s="139"/>
      <c r="F4" s="139"/>
      <c r="G4" s="141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2"/>
      <c r="S4" s="143"/>
      <c r="T4" s="139"/>
      <c r="U4" s="139"/>
      <c r="V4" s="145"/>
      <c r="W4" s="139"/>
      <c r="X4" s="139"/>
      <c r="Y4" s="143"/>
      <c r="Z4" s="139"/>
      <c r="AA4" s="139"/>
      <c r="AB4" s="143"/>
      <c r="AC4" s="143"/>
      <c r="AD4" s="143"/>
    </row>
    <row r="5" spans="1:31" ht="20.25" customHeight="1" x14ac:dyDescent="0.2">
      <c r="A5" s="84" t="s">
        <v>0</v>
      </c>
      <c r="B5" s="15" t="s">
        <v>24</v>
      </c>
      <c r="C5" s="16">
        <v>485.32639925643792</v>
      </c>
      <c r="D5" s="16">
        <v>0.15548639627293268</v>
      </c>
      <c r="E5" s="16">
        <v>0.55770295473831788</v>
      </c>
      <c r="F5" s="16">
        <v>679.33506041078738</v>
      </c>
      <c r="G5" s="16">
        <v>0</v>
      </c>
      <c r="H5" s="16">
        <v>0.18355451590228131</v>
      </c>
      <c r="I5" s="16">
        <v>15.413165988619443</v>
      </c>
      <c r="J5" s="16">
        <v>22.431348727433203</v>
      </c>
      <c r="K5" s="16">
        <v>0.14573083319604119</v>
      </c>
      <c r="L5" s="16">
        <v>0</v>
      </c>
      <c r="M5" s="16">
        <v>0.1242522428934332</v>
      </c>
      <c r="N5" s="16">
        <v>21.001375409670437</v>
      </c>
      <c r="O5" s="16">
        <v>3.6047442778393455</v>
      </c>
      <c r="P5" s="16">
        <v>5.5035448794466344</v>
      </c>
      <c r="Q5" s="16">
        <v>0.53728526497002604</v>
      </c>
      <c r="R5" s="16">
        <v>0</v>
      </c>
      <c r="S5" s="85">
        <v>1234.3196511582075</v>
      </c>
      <c r="T5" s="16">
        <v>1614.6085162875959</v>
      </c>
      <c r="U5" s="16">
        <v>33.279167402497372</v>
      </c>
      <c r="V5" s="85">
        <v>1647.8876836900934</v>
      </c>
      <c r="W5" s="16">
        <v>255.47028237031338</v>
      </c>
      <c r="X5" s="16">
        <v>16.229175291905854</v>
      </c>
      <c r="Y5" s="85">
        <v>271.69945766221923</v>
      </c>
      <c r="Z5" s="16">
        <v>386.51219254971335</v>
      </c>
      <c r="AA5" s="16">
        <v>25.466314746816142</v>
      </c>
      <c r="AB5" s="85">
        <v>411.97850729652947</v>
      </c>
      <c r="AC5" s="85">
        <v>2331.5656486488419</v>
      </c>
      <c r="AD5" s="86">
        <v>3565.8852998070493</v>
      </c>
      <c r="AE5" s="19"/>
    </row>
    <row r="6" spans="1:31" ht="20.25" customHeight="1" x14ac:dyDescent="0.2">
      <c r="A6" s="87" t="s">
        <v>1</v>
      </c>
      <c r="B6" s="6" t="s">
        <v>25</v>
      </c>
      <c r="C6" s="18">
        <v>4.4097762565976077E-2</v>
      </c>
      <c r="D6" s="18">
        <v>4.405447894399759E-2</v>
      </c>
      <c r="E6" s="18">
        <v>9.524564800198981E-3</v>
      </c>
      <c r="F6" s="18">
        <v>1.7833400668895527</v>
      </c>
      <c r="G6" s="18">
        <v>0</v>
      </c>
      <c r="H6" s="18">
        <v>0</v>
      </c>
      <c r="I6" s="18">
        <v>0.58216144489361121</v>
      </c>
      <c r="J6" s="18">
        <v>3.4969503196340148</v>
      </c>
      <c r="K6" s="18">
        <v>5.5883589691717063E-2</v>
      </c>
      <c r="L6" s="18">
        <v>0</v>
      </c>
      <c r="M6" s="18">
        <v>0</v>
      </c>
      <c r="N6" s="18">
        <v>3.1000703190653907</v>
      </c>
      <c r="O6" s="18">
        <v>0.2389276602829126</v>
      </c>
      <c r="P6" s="18">
        <v>0.5344738040524003</v>
      </c>
      <c r="Q6" s="18">
        <v>0</v>
      </c>
      <c r="R6" s="18">
        <v>0</v>
      </c>
      <c r="S6" s="17">
        <v>9.889484010819773</v>
      </c>
      <c r="T6" s="18">
        <v>5.0813988827237324</v>
      </c>
      <c r="U6" s="18">
        <v>1.6355557711361901</v>
      </c>
      <c r="V6" s="17">
        <v>6.7169546538599221</v>
      </c>
      <c r="W6" s="18">
        <v>1.8246489689098941</v>
      </c>
      <c r="X6" s="18">
        <v>6.5283526745047227E-2</v>
      </c>
      <c r="Y6" s="17">
        <v>1.8899324956549415</v>
      </c>
      <c r="Z6" s="18">
        <v>4.7177161673469343E-3</v>
      </c>
      <c r="AA6" s="18">
        <v>0.28214069219759086</v>
      </c>
      <c r="AB6" s="17">
        <v>0.28685840836493781</v>
      </c>
      <c r="AC6" s="17">
        <v>8.8937455578798001</v>
      </c>
      <c r="AD6" s="88">
        <v>18.783229568699575</v>
      </c>
      <c r="AE6" s="19"/>
    </row>
    <row r="7" spans="1:31" ht="20.25" customHeight="1" x14ac:dyDescent="0.2">
      <c r="A7" s="87" t="s">
        <v>2</v>
      </c>
      <c r="B7" s="6" t="s">
        <v>26</v>
      </c>
      <c r="C7" s="18">
        <v>1.1866139254387615</v>
      </c>
      <c r="D7" s="18">
        <v>0</v>
      </c>
      <c r="E7" s="18">
        <v>13.596320417244691</v>
      </c>
      <c r="F7" s="18">
        <v>260.16965083738012</v>
      </c>
      <c r="G7" s="18">
        <v>142.89472994018291</v>
      </c>
      <c r="H7" s="18">
        <v>3.8738492728556579</v>
      </c>
      <c r="I7" s="18">
        <v>9.5749808110939156</v>
      </c>
      <c r="J7" s="18">
        <v>2.66061796379394</v>
      </c>
      <c r="K7" s="18">
        <v>1.5299301559049683</v>
      </c>
      <c r="L7" s="18">
        <v>0.18651701044879693</v>
      </c>
      <c r="M7" s="18">
        <v>0.89297203618562349</v>
      </c>
      <c r="N7" s="18">
        <v>3.9727116093219794</v>
      </c>
      <c r="O7" s="18">
        <v>1.3792653386731399</v>
      </c>
      <c r="P7" s="18">
        <v>3.0987705794411053</v>
      </c>
      <c r="Q7" s="18">
        <v>9.3811331548504864</v>
      </c>
      <c r="R7" s="18">
        <v>0</v>
      </c>
      <c r="S7" s="17">
        <v>454.39806305281616</v>
      </c>
      <c r="T7" s="18">
        <v>76.936576470766838</v>
      </c>
      <c r="U7" s="18">
        <v>6.5929181532238521E-2</v>
      </c>
      <c r="V7" s="17">
        <v>77.002505652299078</v>
      </c>
      <c r="W7" s="18">
        <v>340.47104969757328</v>
      </c>
      <c r="X7" s="18">
        <v>2.8655744675319399</v>
      </c>
      <c r="Y7" s="17">
        <v>343.33662416510521</v>
      </c>
      <c r="Z7" s="18">
        <v>0</v>
      </c>
      <c r="AA7" s="18">
        <v>-69.124709064963128</v>
      </c>
      <c r="AB7" s="17">
        <v>-69.124709064963128</v>
      </c>
      <c r="AC7" s="17">
        <v>351.21442075244119</v>
      </c>
      <c r="AD7" s="88">
        <v>805.6124838052574</v>
      </c>
      <c r="AE7" s="19"/>
    </row>
    <row r="8" spans="1:31" ht="20.25" customHeight="1" x14ac:dyDescent="0.2">
      <c r="A8" s="87" t="s">
        <v>3</v>
      </c>
      <c r="B8" s="6" t="s">
        <v>27</v>
      </c>
      <c r="C8" s="18">
        <v>244.97770777074382</v>
      </c>
      <c r="D8" s="18">
        <v>2.3892696444483663</v>
      </c>
      <c r="E8" s="18">
        <v>63.288495636465555</v>
      </c>
      <c r="F8" s="18">
        <v>1299.7442743255235</v>
      </c>
      <c r="G8" s="18">
        <v>14.306924711644639</v>
      </c>
      <c r="H8" s="18">
        <v>672.50754000916311</v>
      </c>
      <c r="I8" s="18">
        <v>243.68846875490175</v>
      </c>
      <c r="J8" s="18">
        <v>98.891227291440416</v>
      </c>
      <c r="K8" s="18">
        <v>244.26802282597475</v>
      </c>
      <c r="L8" s="18">
        <v>29.010589819627185</v>
      </c>
      <c r="M8" s="18">
        <v>59.378469649129286</v>
      </c>
      <c r="N8" s="18">
        <v>271.81714958645478</v>
      </c>
      <c r="O8" s="18">
        <v>48.378084756083332</v>
      </c>
      <c r="P8" s="18">
        <v>168.49927098936664</v>
      </c>
      <c r="Q8" s="18">
        <v>49.824504748417155</v>
      </c>
      <c r="R8" s="18">
        <v>0</v>
      </c>
      <c r="S8" s="17">
        <v>3510.9700005193845</v>
      </c>
      <c r="T8" s="18">
        <v>5222.5700910398373</v>
      </c>
      <c r="U8" s="18">
        <v>0</v>
      </c>
      <c r="V8" s="17">
        <v>5222.5700910398373</v>
      </c>
      <c r="W8" s="18">
        <v>2350.9608106663723</v>
      </c>
      <c r="X8" s="18">
        <v>50.44763482550951</v>
      </c>
      <c r="Y8" s="17">
        <v>2401.4084454918816</v>
      </c>
      <c r="Z8" s="18">
        <v>1485.7297053663301</v>
      </c>
      <c r="AA8" s="18">
        <v>665.01990675708589</v>
      </c>
      <c r="AB8" s="17">
        <v>2150.7496121234162</v>
      </c>
      <c r="AC8" s="17">
        <v>9774.7281486551365</v>
      </c>
      <c r="AD8" s="88">
        <v>13285.698149174517</v>
      </c>
      <c r="AE8" s="19"/>
    </row>
    <row r="9" spans="1:31" ht="36.75" customHeight="1" x14ac:dyDescent="0.2">
      <c r="A9" s="87" t="s">
        <v>4</v>
      </c>
      <c r="B9" s="6" t="s">
        <v>28</v>
      </c>
      <c r="C9" s="18">
        <v>2.677727868139395</v>
      </c>
      <c r="D9" s="18">
        <v>8.9663821850724162E-2</v>
      </c>
      <c r="E9" s="18">
        <v>9.6715356098429481</v>
      </c>
      <c r="F9" s="18">
        <v>101.18895970194809</v>
      </c>
      <c r="G9" s="18">
        <v>68.134072363596317</v>
      </c>
      <c r="H9" s="18">
        <v>3.8991346588970726</v>
      </c>
      <c r="I9" s="18">
        <v>73.290427760762157</v>
      </c>
      <c r="J9" s="18">
        <v>10.122438061151311</v>
      </c>
      <c r="K9" s="18">
        <v>59.409476868155338</v>
      </c>
      <c r="L9" s="18">
        <v>6.1850297203197009</v>
      </c>
      <c r="M9" s="18">
        <v>30.37632548353027</v>
      </c>
      <c r="N9" s="18">
        <v>43.187558893533513</v>
      </c>
      <c r="O9" s="18">
        <v>11.230562931325656</v>
      </c>
      <c r="P9" s="18">
        <v>42.729711419778539</v>
      </c>
      <c r="Q9" s="18">
        <v>27.838888031002764</v>
      </c>
      <c r="R9" s="18">
        <v>0</v>
      </c>
      <c r="S9" s="17">
        <v>490.0315131938338</v>
      </c>
      <c r="T9" s="18">
        <v>225.58793828327447</v>
      </c>
      <c r="U9" s="18">
        <v>0</v>
      </c>
      <c r="V9" s="17">
        <v>225.58793828327447</v>
      </c>
      <c r="W9" s="18">
        <v>7.2800924198574855</v>
      </c>
      <c r="X9" s="18">
        <v>4.5965621564372015</v>
      </c>
      <c r="Y9" s="17">
        <v>11.876654576294689</v>
      </c>
      <c r="Z9" s="18">
        <v>0</v>
      </c>
      <c r="AA9" s="18">
        <v>0</v>
      </c>
      <c r="AB9" s="17">
        <v>0</v>
      </c>
      <c r="AC9" s="17">
        <v>237.46459285956917</v>
      </c>
      <c r="AD9" s="88">
        <v>727.49610605340297</v>
      </c>
      <c r="AE9" s="19"/>
    </row>
    <row r="10" spans="1:31" ht="20.25" customHeight="1" x14ac:dyDescent="0.2">
      <c r="A10" s="87" t="s">
        <v>5</v>
      </c>
      <c r="B10" s="6" t="s">
        <v>29</v>
      </c>
      <c r="C10" s="18">
        <v>1.875663723531303</v>
      </c>
      <c r="D10" s="18">
        <v>4.8945821826750259E-2</v>
      </c>
      <c r="E10" s="18">
        <v>28.520753173942097</v>
      </c>
      <c r="F10" s="18">
        <v>8.055447772391112</v>
      </c>
      <c r="G10" s="18">
        <v>28.296945587953829</v>
      </c>
      <c r="H10" s="18">
        <v>388.99011774583431</v>
      </c>
      <c r="I10" s="18">
        <v>25.150655837526156</v>
      </c>
      <c r="J10" s="18">
        <v>0.84049383494434826</v>
      </c>
      <c r="K10" s="18">
        <v>7.4383157024505451</v>
      </c>
      <c r="L10" s="18">
        <v>2.2142977390354988</v>
      </c>
      <c r="M10" s="18">
        <v>15.46766165104582</v>
      </c>
      <c r="N10" s="18">
        <v>0</v>
      </c>
      <c r="O10" s="18">
        <v>20.093851466408836</v>
      </c>
      <c r="P10" s="18">
        <v>20.386615019386483</v>
      </c>
      <c r="Q10" s="18">
        <v>4.4177545890521728</v>
      </c>
      <c r="R10" s="18">
        <v>0</v>
      </c>
      <c r="S10" s="17">
        <v>551.79751966532911</v>
      </c>
      <c r="T10" s="18">
        <v>22.743957745707327</v>
      </c>
      <c r="U10" s="18">
        <v>0</v>
      </c>
      <c r="V10" s="17">
        <v>22.743957745707327</v>
      </c>
      <c r="W10" s="18">
        <v>0</v>
      </c>
      <c r="X10" s="18">
        <v>8.08692894717705</v>
      </c>
      <c r="Y10" s="17">
        <v>8.08692894717705</v>
      </c>
      <c r="Z10" s="18">
        <v>1593.8338718426289</v>
      </c>
      <c r="AA10" s="18">
        <v>2.4685439703940801</v>
      </c>
      <c r="AB10" s="17">
        <v>1596.3024158130231</v>
      </c>
      <c r="AC10" s="17">
        <v>1627.1333025059075</v>
      </c>
      <c r="AD10" s="88">
        <v>2178.9308221712367</v>
      </c>
      <c r="AE10" s="19"/>
    </row>
    <row r="11" spans="1:31" ht="36.75" customHeight="1" x14ac:dyDescent="0.2">
      <c r="A11" s="87" t="s">
        <v>6</v>
      </c>
      <c r="B11" s="6" t="s">
        <v>30</v>
      </c>
      <c r="C11" s="18">
        <v>2.317535053654086</v>
      </c>
      <c r="D11" s="18">
        <v>2.638085856764091E-2</v>
      </c>
      <c r="E11" s="18">
        <v>0.89626034994462656</v>
      </c>
      <c r="F11" s="18">
        <v>9.4845970062616125</v>
      </c>
      <c r="G11" s="18">
        <v>1.114779459888636</v>
      </c>
      <c r="H11" s="18">
        <v>1.87573009961935</v>
      </c>
      <c r="I11" s="18">
        <v>11.049226965799873</v>
      </c>
      <c r="J11" s="18">
        <v>0.30523732180178104</v>
      </c>
      <c r="K11" s="18">
        <v>28.142221990369343</v>
      </c>
      <c r="L11" s="18">
        <v>2.1313237289559459</v>
      </c>
      <c r="M11" s="18">
        <v>5.172253872710435</v>
      </c>
      <c r="N11" s="18">
        <v>9.8394058638053661</v>
      </c>
      <c r="O11" s="18">
        <v>0.81969233378651074</v>
      </c>
      <c r="P11" s="18">
        <v>3.1031269249741804</v>
      </c>
      <c r="Q11" s="18">
        <v>6.7394605125057163</v>
      </c>
      <c r="R11" s="18">
        <v>0</v>
      </c>
      <c r="S11" s="17">
        <v>83.017232342645102</v>
      </c>
      <c r="T11" s="18">
        <v>19.523619005051714</v>
      </c>
      <c r="U11" s="18">
        <v>0</v>
      </c>
      <c r="V11" s="17">
        <v>19.523619005051714</v>
      </c>
      <c r="W11" s="18">
        <v>0</v>
      </c>
      <c r="X11" s="18">
        <v>20.426893438305534</v>
      </c>
      <c r="Y11" s="17">
        <v>20.426893438305534</v>
      </c>
      <c r="Z11" s="18">
        <v>0</v>
      </c>
      <c r="AA11" s="18">
        <v>2.1538326677728037E-14</v>
      </c>
      <c r="AB11" s="17">
        <v>2.1538326677728037E-14</v>
      </c>
      <c r="AC11" s="17">
        <v>39.950512443357262</v>
      </c>
      <c r="AD11" s="88">
        <v>122.96774478600237</v>
      </c>
      <c r="AE11" s="19"/>
    </row>
    <row r="12" spans="1:31" ht="20.25" customHeight="1" x14ac:dyDescent="0.2">
      <c r="A12" s="87" t="s">
        <v>7</v>
      </c>
      <c r="B12" s="6" t="s">
        <v>31</v>
      </c>
      <c r="C12" s="18">
        <v>3.1899843222461892E-3</v>
      </c>
      <c r="D12" s="18">
        <v>0</v>
      </c>
      <c r="E12" s="18">
        <v>0.83744296813162489</v>
      </c>
      <c r="F12" s="18">
        <v>1.8889018524199699</v>
      </c>
      <c r="G12" s="18">
        <v>0.64023301417570277</v>
      </c>
      <c r="H12" s="18">
        <v>0.63636099005558566</v>
      </c>
      <c r="I12" s="18">
        <v>12.818560052814117</v>
      </c>
      <c r="J12" s="18">
        <v>6.987187846575886E-2</v>
      </c>
      <c r="K12" s="18">
        <v>4.8761634778047807</v>
      </c>
      <c r="L12" s="18">
        <v>4.0790639427628914</v>
      </c>
      <c r="M12" s="18">
        <v>2.2113008278937389</v>
      </c>
      <c r="N12" s="18">
        <v>4.1444985217605961</v>
      </c>
      <c r="O12" s="18">
        <v>2.6892508509071527</v>
      </c>
      <c r="P12" s="18">
        <v>6.2533384863203807</v>
      </c>
      <c r="Q12" s="18">
        <v>17.849025716449393</v>
      </c>
      <c r="R12" s="18">
        <v>0</v>
      </c>
      <c r="S12" s="17">
        <v>58.997202564283938</v>
      </c>
      <c r="T12" s="18">
        <v>296.28662815218661</v>
      </c>
      <c r="U12" s="18">
        <v>0</v>
      </c>
      <c r="V12" s="17">
        <v>296.28662815218661</v>
      </c>
      <c r="W12" s="18">
        <v>0</v>
      </c>
      <c r="X12" s="18">
        <v>124.32743402641614</v>
      </c>
      <c r="Y12" s="17">
        <v>124.32743402641614</v>
      </c>
      <c r="Z12" s="18">
        <v>0</v>
      </c>
      <c r="AA12" s="18">
        <v>0</v>
      </c>
      <c r="AB12" s="17">
        <v>0</v>
      </c>
      <c r="AC12" s="17">
        <v>420.61406217860275</v>
      </c>
      <c r="AD12" s="88">
        <v>479.61126474288665</v>
      </c>
      <c r="AE12" s="19"/>
    </row>
    <row r="13" spans="1:31" ht="20.25" customHeight="1" x14ac:dyDescent="0.2">
      <c r="A13" s="87" t="s">
        <v>8</v>
      </c>
      <c r="B13" s="6" t="s">
        <v>32</v>
      </c>
      <c r="C13" s="18">
        <v>43.599911633986487</v>
      </c>
      <c r="D13" s="18">
        <v>7.4568684212560615E-3</v>
      </c>
      <c r="E13" s="18">
        <v>19.42694532298777</v>
      </c>
      <c r="F13" s="18">
        <v>57.474736274385471</v>
      </c>
      <c r="G13" s="18">
        <v>10.577773177938735</v>
      </c>
      <c r="H13" s="18">
        <v>21.466758678385787</v>
      </c>
      <c r="I13" s="18">
        <v>239.32066339605376</v>
      </c>
      <c r="J13" s="18">
        <v>3.44023138274409</v>
      </c>
      <c r="K13" s="18">
        <v>276.84347200354273</v>
      </c>
      <c r="L13" s="18">
        <v>13.51904409244567</v>
      </c>
      <c r="M13" s="18">
        <v>20.257100846313367</v>
      </c>
      <c r="N13" s="18">
        <v>25.718538452690652</v>
      </c>
      <c r="O13" s="18">
        <v>8.9073924655467707</v>
      </c>
      <c r="P13" s="18">
        <v>65.017586184366706</v>
      </c>
      <c r="Q13" s="18">
        <v>43.657956937023343</v>
      </c>
      <c r="R13" s="18">
        <v>0</v>
      </c>
      <c r="S13" s="17">
        <v>849.23556771683263</v>
      </c>
      <c r="T13" s="18">
        <v>889.8875248375615</v>
      </c>
      <c r="U13" s="18">
        <v>0</v>
      </c>
      <c r="V13" s="17">
        <v>889.8875248375615</v>
      </c>
      <c r="W13" s="18">
        <v>0</v>
      </c>
      <c r="X13" s="18">
        <v>1163.9682617212165</v>
      </c>
      <c r="Y13" s="17">
        <v>1163.9682617212165</v>
      </c>
      <c r="Z13" s="18">
        <v>0</v>
      </c>
      <c r="AA13" s="18">
        <v>0</v>
      </c>
      <c r="AB13" s="17">
        <v>0</v>
      </c>
      <c r="AC13" s="17">
        <v>2053.8557865587782</v>
      </c>
      <c r="AD13" s="88">
        <v>2903.0913542756107</v>
      </c>
      <c r="AE13" s="19"/>
    </row>
    <row r="14" spans="1:31" ht="20.25" customHeight="1" x14ac:dyDescent="0.2">
      <c r="A14" s="87" t="s">
        <v>9</v>
      </c>
      <c r="B14" s="6" t="s">
        <v>33</v>
      </c>
      <c r="C14" s="18">
        <v>1.1917621522814874</v>
      </c>
      <c r="D14" s="18">
        <v>0.3770481409830212</v>
      </c>
      <c r="E14" s="18">
        <v>0</v>
      </c>
      <c r="F14" s="18">
        <v>20.036142591623427</v>
      </c>
      <c r="G14" s="18">
        <v>0.32716493289082327</v>
      </c>
      <c r="H14" s="18">
        <v>0.13484956385341931</v>
      </c>
      <c r="I14" s="18">
        <v>46.225908235221155</v>
      </c>
      <c r="J14" s="18">
        <v>0.17711549109485678</v>
      </c>
      <c r="K14" s="18">
        <v>18.025157107553987</v>
      </c>
      <c r="L14" s="18">
        <v>0.81435946823995353</v>
      </c>
      <c r="M14" s="18">
        <v>2.6032062852451876</v>
      </c>
      <c r="N14" s="18">
        <v>0</v>
      </c>
      <c r="O14" s="18">
        <v>1.6893612004255776</v>
      </c>
      <c r="P14" s="18">
        <v>2.6242077601595417</v>
      </c>
      <c r="Q14" s="18">
        <v>7.2272198030762747</v>
      </c>
      <c r="R14" s="18">
        <v>107.33408482388</v>
      </c>
      <c r="S14" s="17">
        <v>208.78758755652873</v>
      </c>
      <c r="T14" s="18">
        <v>309.79607076380267</v>
      </c>
      <c r="U14" s="18">
        <v>0</v>
      </c>
      <c r="V14" s="17">
        <v>309.79607076380267</v>
      </c>
      <c r="W14" s="18">
        <v>0</v>
      </c>
      <c r="X14" s="18">
        <v>62.759549596034233</v>
      </c>
      <c r="Y14" s="17">
        <v>62.759549596034233</v>
      </c>
      <c r="Z14" s="18">
        <v>30.527339075540119</v>
      </c>
      <c r="AA14" s="18">
        <v>0</v>
      </c>
      <c r="AB14" s="17">
        <v>30.527339075540119</v>
      </c>
      <c r="AC14" s="17">
        <v>403.08295943537701</v>
      </c>
      <c r="AD14" s="88">
        <v>611.87054699190571</v>
      </c>
      <c r="AE14" s="19"/>
    </row>
    <row r="15" spans="1:31" ht="39" customHeight="1" x14ac:dyDescent="0.2">
      <c r="A15" s="87" t="s">
        <v>10</v>
      </c>
      <c r="B15" s="6" t="s">
        <v>34</v>
      </c>
      <c r="C15" s="18">
        <v>1.6051079347553607</v>
      </c>
      <c r="D15" s="18">
        <v>0.11915440834382407</v>
      </c>
      <c r="E15" s="18">
        <v>6.2096379956149201</v>
      </c>
      <c r="F15" s="18">
        <v>59.708045231458989</v>
      </c>
      <c r="G15" s="18">
        <v>19.198778435129917</v>
      </c>
      <c r="H15" s="18">
        <v>23.931651358308187</v>
      </c>
      <c r="I15" s="18">
        <v>290.98253731091307</v>
      </c>
      <c r="J15" s="18">
        <v>17.431352760161406</v>
      </c>
      <c r="K15" s="18">
        <v>134.96871740309246</v>
      </c>
      <c r="L15" s="18">
        <v>100.30190428912448</v>
      </c>
      <c r="M15" s="18">
        <v>63.75629047678455</v>
      </c>
      <c r="N15" s="18">
        <v>7.2446993870829237</v>
      </c>
      <c r="O15" s="18">
        <v>16.578004499458217</v>
      </c>
      <c r="P15" s="18">
        <v>23.130969659407224</v>
      </c>
      <c r="Q15" s="18">
        <v>83.441406765375035</v>
      </c>
      <c r="R15" s="18">
        <v>0</v>
      </c>
      <c r="S15" s="17">
        <v>848.60825791501054</v>
      </c>
      <c r="T15" s="18">
        <v>410.27434794593273</v>
      </c>
      <c r="U15" s="18">
        <v>0</v>
      </c>
      <c r="V15" s="17">
        <v>410.27434794593273</v>
      </c>
      <c r="W15" s="18">
        <v>4.1640199955776142E-2</v>
      </c>
      <c r="X15" s="18">
        <v>21.411133369422338</v>
      </c>
      <c r="Y15" s="17">
        <v>21.452773569378113</v>
      </c>
      <c r="Z15" s="18">
        <v>18.907029961009506</v>
      </c>
      <c r="AA15" s="18">
        <v>0</v>
      </c>
      <c r="AB15" s="17">
        <v>18.907029961009506</v>
      </c>
      <c r="AC15" s="17">
        <v>450.63415147632037</v>
      </c>
      <c r="AD15" s="88">
        <v>1299.242409391331</v>
      </c>
      <c r="AE15" s="19"/>
    </row>
    <row r="16" spans="1:31" ht="20.25" customHeight="1" x14ac:dyDescent="0.2">
      <c r="A16" s="87" t="s">
        <v>11</v>
      </c>
      <c r="B16" s="6" t="s">
        <v>35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7">
        <v>0</v>
      </c>
      <c r="T16" s="18">
        <v>0</v>
      </c>
      <c r="U16" s="18">
        <v>1688.8046927112377</v>
      </c>
      <c r="V16" s="17">
        <v>1688.8046927112377</v>
      </c>
      <c r="W16" s="18">
        <v>0</v>
      </c>
      <c r="X16" s="18">
        <v>6.4875131755444171</v>
      </c>
      <c r="Y16" s="17">
        <v>6.4875131755444171</v>
      </c>
      <c r="Z16" s="18">
        <v>0</v>
      </c>
      <c r="AA16" s="18">
        <v>0</v>
      </c>
      <c r="AB16" s="17">
        <v>0</v>
      </c>
      <c r="AC16" s="17">
        <v>1695.2922058867821</v>
      </c>
      <c r="AD16" s="88">
        <v>1695.2922058867821</v>
      </c>
      <c r="AE16" s="19"/>
    </row>
    <row r="17" spans="1:31" ht="20.25" customHeight="1" x14ac:dyDescent="0.2">
      <c r="A17" s="87" t="s">
        <v>12</v>
      </c>
      <c r="B17" s="6" t="s">
        <v>36</v>
      </c>
      <c r="C17" s="18">
        <v>0</v>
      </c>
      <c r="D17" s="18">
        <v>0</v>
      </c>
      <c r="E17" s="18">
        <v>0.55264293008463705</v>
      </c>
      <c r="F17" s="18">
        <v>0.60793084479462767</v>
      </c>
      <c r="G17" s="18">
        <v>0.11365078741238958</v>
      </c>
      <c r="H17" s="18">
        <v>4.6467901807838281E-2</v>
      </c>
      <c r="I17" s="18">
        <v>0.7317771401693427</v>
      </c>
      <c r="J17" s="18">
        <v>0.31182063554838607</v>
      </c>
      <c r="K17" s="18">
        <v>8.3160761692181815</v>
      </c>
      <c r="L17" s="18">
        <v>1.5762144539102658</v>
      </c>
      <c r="M17" s="18">
        <v>1.1426848476831863</v>
      </c>
      <c r="N17" s="18">
        <v>0.25101210481607372</v>
      </c>
      <c r="O17" s="18">
        <v>8.3982786581030116</v>
      </c>
      <c r="P17" s="18">
        <v>1.6886278814623015</v>
      </c>
      <c r="Q17" s="18">
        <v>4.507754806216937</v>
      </c>
      <c r="R17" s="18">
        <v>0</v>
      </c>
      <c r="S17" s="17">
        <v>28.24493916122718</v>
      </c>
      <c r="T17" s="18">
        <v>459.61487897647862</v>
      </c>
      <c r="U17" s="18">
        <v>222.56030876628063</v>
      </c>
      <c r="V17" s="17">
        <v>682.17518774275925</v>
      </c>
      <c r="W17" s="18">
        <v>0</v>
      </c>
      <c r="X17" s="18">
        <v>10.968075860959045</v>
      </c>
      <c r="Y17" s="17">
        <v>10.968075860959045</v>
      </c>
      <c r="Z17" s="18">
        <v>0.15406173400845838</v>
      </c>
      <c r="AA17" s="18">
        <v>0</v>
      </c>
      <c r="AB17" s="17">
        <v>0.15406173400845838</v>
      </c>
      <c r="AC17" s="17">
        <v>693.29732533772676</v>
      </c>
      <c r="AD17" s="88">
        <v>721.54226449895395</v>
      </c>
      <c r="AE17" s="19"/>
    </row>
    <row r="18" spans="1:31" ht="20.25" customHeight="1" x14ac:dyDescent="0.2">
      <c r="A18" s="87" t="s">
        <v>13</v>
      </c>
      <c r="B18" s="6" t="s">
        <v>37</v>
      </c>
      <c r="C18" s="18">
        <v>9.2160129051380828</v>
      </c>
      <c r="D18" s="18">
        <v>0</v>
      </c>
      <c r="E18" s="18">
        <v>9.5058658038062474E-2</v>
      </c>
      <c r="F18" s="18">
        <v>1.0108428203595443</v>
      </c>
      <c r="G18" s="18">
        <v>0.10674451102799236</v>
      </c>
      <c r="H18" s="18">
        <v>9.2819571474610896E-2</v>
      </c>
      <c r="I18" s="18">
        <v>0.69092788911003922</v>
      </c>
      <c r="J18" s="18">
        <v>0.65785000520946602</v>
      </c>
      <c r="K18" s="18">
        <v>2.2781792863212234</v>
      </c>
      <c r="L18" s="18">
        <v>0.65284719232000532</v>
      </c>
      <c r="M18" s="18">
        <v>0.27406034734516882</v>
      </c>
      <c r="N18" s="18">
        <v>34.327255885203101</v>
      </c>
      <c r="O18" s="18">
        <v>0.15499065962961189</v>
      </c>
      <c r="P18" s="18">
        <v>7.5992915760121589</v>
      </c>
      <c r="Q18" s="18">
        <v>0.62306748195218564</v>
      </c>
      <c r="R18" s="18">
        <v>0</v>
      </c>
      <c r="S18" s="17">
        <v>57.779948789141251</v>
      </c>
      <c r="T18" s="18">
        <v>762.7035088898441</v>
      </c>
      <c r="U18" s="18">
        <v>126.78265874035694</v>
      </c>
      <c r="V18" s="17">
        <v>889.48616763020107</v>
      </c>
      <c r="W18" s="18">
        <v>0</v>
      </c>
      <c r="X18" s="18">
        <v>3.9952687092383834</v>
      </c>
      <c r="Y18" s="17">
        <v>3.9952687092383834</v>
      </c>
      <c r="Z18" s="18">
        <v>0.17647996568836391</v>
      </c>
      <c r="AA18" s="18">
        <v>0</v>
      </c>
      <c r="AB18" s="17">
        <v>0.17647996568836391</v>
      </c>
      <c r="AC18" s="17">
        <v>893.65791630512786</v>
      </c>
      <c r="AD18" s="88">
        <v>951.43786509426911</v>
      </c>
      <c r="AE18" s="19"/>
    </row>
    <row r="19" spans="1:31" ht="36.75" customHeight="1" x14ac:dyDescent="0.2">
      <c r="A19" s="87" t="s">
        <v>14</v>
      </c>
      <c r="B19" s="6" t="s">
        <v>38</v>
      </c>
      <c r="C19" s="18">
        <v>3.1662219769391702E-2</v>
      </c>
      <c r="D19" s="18">
        <v>0</v>
      </c>
      <c r="E19" s="18">
        <v>4.036423261996519E-2</v>
      </c>
      <c r="F19" s="18">
        <v>1.7530648414851049</v>
      </c>
      <c r="G19" s="18">
        <v>0.93424871975010271</v>
      </c>
      <c r="H19" s="18">
        <v>0.36486155984014618</v>
      </c>
      <c r="I19" s="18">
        <v>13.153311400731546</v>
      </c>
      <c r="J19" s="18">
        <v>2.3166115697399228</v>
      </c>
      <c r="K19" s="18">
        <v>4.706670347929661</v>
      </c>
      <c r="L19" s="18">
        <v>3.5246399360679037</v>
      </c>
      <c r="M19" s="18">
        <v>6.5740750614568046</v>
      </c>
      <c r="N19" s="18">
        <v>21.228598513822483</v>
      </c>
      <c r="O19" s="18">
        <v>1.9263461117096119</v>
      </c>
      <c r="P19" s="18">
        <v>5.267056161558572</v>
      </c>
      <c r="Q19" s="18">
        <v>30.955622486688267</v>
      </c>
      <c r="R19" s="18">
        <v>0</v>
      </c>
      <c r="S19" s="17">
        <v>92.777133163169481</v>
      </c>
      <c r="T19" s="18">
        <v>540.33815312805871</v>
      </c>
      <c r="U19" s="18">
        <v>42.883587426959068</v>
      </c>
      <c r="V19" s="17">
        <v>583.22174055501773</v>
      </c>
      <c r="W19" s="18">
        <v>0.11722549076832589</v>
      </c>
      <c r="X19" s="18">
        <v>79.332074091142985</v>
      </c>
      <c r="Y19" s="17">
        <v>79.449299581911305</v>
      </c>
      <c r="Z19" s="18">
        <v>8.3635782116650415</v>
      </c>
      <c r="AA19" s="18">
        <v>4.931155588468962E-2</v>
      </c>
      <c r="AB19" s="17">
        <v>8.4128897675497303</v>
      </c>
      <c r="AC19" s="17">
        <v>671.08392990447874</v>
      </c>
      <c r="AD19" s="88">
        <v>763.86106306764816</v>
      </c>
      <c r="AE19" s="19"/>
    </row>
    <row r="20" spans="1:31" s="2" customFormat="1" ht="27" customHeight="1" x14ac:dyDescent="0.2">
      <c r="A20" s="89" t="s">
        <v>47</v>
      </c>
      <c r="B20" s="20" t="s">
        <v>71</v>
      </c>
      <c r="C20" s="17">
        <v>794.05339219076438</v>
      </c>
      <c r="D20" s="17">
        <v>3.2574604396585132</v>
      </c>
      <c r="E20" s="17">
        <v>143.70268481445547</v>
      </c>
      <c r="F20" s="17">
        <v>2502.240994577709</v>
      </c>
      <c r="G20" s="17">
        <v>286.64604564159191</v>
      </c>
      <c r="H20" s="17">
        <v>1118.0036959259971</v>
      </c>
      <c r="I20" s="17">
        <v>982.67277298861006</v>
      </c>
      <c r="J20" s="17">
        <v>163.1531672431629</v>
      </c>
      <c r="K20" s="17">
        <v>791.00401776120566</v>
      </c>
      <c r="L20" s="17">
        <v>164.19583139325829</v>
      </c>
      <c r="M20" s="17">
        <v>208.23065362821691</v>
      </c>
      <c r="N20" s="17">
        <v>445.83287454722722</v>
      </c>
      <c r="O20" s="17">
        <v>126.08875321017968</v>
      </c>
      <c r="P20" s="17">
        <v>355.43659132573288</v>
      </c>
      <c r="Q20" s="17">
        <v>287.00108029757979</v>
      </c>
      <c r="R20" s="17">
        <v>107.33408482388</v>
      </c>
      <c r="S20" s="17">
        <v>8478.8541008092288</v>
      </c>
      <c r="T20" s="17">
        <v>10855.953210408827</v>
      </c>
      <c r="U20" s="17">
        <v>2116.0119</v>
      </c>
      <c r="V20" s="17">
        <v>12971.965110408826</v>
      </c>
      <c r="W20" s="17">
        <v>2956.1657498137492</v>
      </c>
      <c r="X20" s="17">
        <v>1575.967363203586</v>
      </c>
      <c r="Y20" s="17">
        <v>4532.1331130173348</v>
      </c>
      <c r="Z20" s="17">
        <v>3524.2089764227512</v>
      </c>
      <c r="AA20" s="17">
        <v>624.1615086574152</v>
      </c>
      <c r="AB20" s="17">
        <v>4148.370485080166</v>
      </c>
      <c r="AC20" s="17">
        <v>21652.468708506327</v>
      </c>
      <c r="AD20" s="88">
        <v>30131.322809315556</v>
      </c>
      <c r="AE20" s="19"/>
    </row>
    <row r="21" spans="1:31" s="2" customFormat="1" ht="24" customHeight="1" x14ac:dyDescent="0.2">
      <c r="A21" s="90" t="s">
        <v>72</v>
      </c>
      <c r="B21" s="11" t="s">
        <v>73</v>
      </c>
      <c r="C21" s="21">
        <v>1537.0216678788906</v>
      </c>
      <c r="D21" s="21">
        <v>7.3258418088043511</v>
      </c>
      <c r="E21" s="21">
        <v>138.75541688680906</v>
      </c>
      <c r="F21" s="21">
        <v>1533.1845826547287</v>
      </c>
      <c r="G21" s="21">
        <v>375.1121939908208</v>
      </c>
      <c r="H21" s="21">
        <v>947.31002256916986</v>
      </c>
      <c r="I21" s="21">
        <v>1878.6166350631679</v>
      </c>
      <c r="J21" s="21">
        <v>317.41089164761149</v>
      </c>
      <c r="K21" s="21">
        <v>1594.4578539557344</v>
      </c>
      <c r="L21" s="21">
        <v>292.79769875706671</v>
      </c>
      <c r="M21" s="21">
        <v>788.66903544671322</v>
      </c>
      <c r="N21" s="21">
        <v>1174.5471254527729</v>
      </c>
      <c r="O21" s="21">
        <v>511.16172806810118</v>
      </c>
      <c r="P21" s="21">
        <v>597.51261403674471</v>
      </c>
      <c r="Q21" s="21">
        <v>460.31219452063823</v>
      </c>
      <c r="R21" s="21">
        <v>-107.33408482388</v>
      </c>
      <c r="S21" s="21">
        <v>12046.861417913897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91"/>
    </row>
    <row r="24" spans="1:31" x14ac:dyDescent="0.2">
      <c r="S24" s="22"/>
    </row>
  </sheetData>
  <mergeCells count="30">
    <mergeCell ref="AD3:AD4"/>
    <mergeCell ref="S3:S4"/>
    <mergeCell ref="T3:T4"/>
    <mergeCell ref="V3:V4"/>
    <mergeCell ref="W3:W4"/>
    <mergeCell ref="AC3:AC4"/>
    <mergeCell ref="AB3:AB4"/>
    <mergeCell ref="Y3:Y4"/>
    <mergeCell ref="U3:U4"/>
    <mergeCell ref="X3:X4"/>
    <mergeCell ref="O3:O4"/>
    <mergeCell ref="P3:P4"/>
    <mergeCell ref="Z3:Z4"/>
    <mergeCell ref="AA3:AA4"/>
    <mergeCell ref="Q3:Q4"/>
    <mergeCell ref="R3:R4"/>
    <mergeCell ref="N3:N4"/>
    <mergeCell ref="M3:M4"/>
    <mergeCell ref="K3:K4"/>
    <mergeCell ref="L3:L4"/>
    <mergeCell ref="A2:A4"/>
    <mergeCell ref="B2:B4"/>
    <mergeCell ref="C3:C4"/>
    <mergeCell ref="D3:D4"/>
    <mergeCell ref="I3:I4"/>
    <mergeCell ref="G3:G4"/>
    <mergeCell ref="H3:H4"/>
    <mergeCell ref="J3:J4"/>
    <mergeCell ref="E3:E4"/>
    <mergeCell ref="F3:F4"/>
  </mergeCells>
  <phoneticPr fontId="15" type="noConversion"/>
  <pageMargins left="0.59055118110236227" right="0.59055118110236227" top="0.51181102362204722" bottom="0.51181102362204722" header="0.19685039370078741" footer="0.59055118110236227"/>
  <pageSetup paperSize="9" scale="85" firstPageNumber="9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showGridLines="0" zoomScale="90" zoomScaleNormal="9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B2" sqref="B2:B4"/>
    </sheetView>
  </sheetViews>
  <sheetFormatPr defaultColWidth="8.85546875" defaultRowHeight="12.75" x14ac:dyDescent="0.2"/>
  <cols>
    <col min="1" max="1" width="7.85546875" style="23" customWidth="1"/>
    <col min="2" max="2" width="64.5703125" style="23" customWidth="1"/>
    <col min="3" max="4" width="11.7109375" style="23" customWidth="1"/>
    <col min="5" max="5" width="11" style="23" customWidth="1"/>
    <col min="6" max="6" width="12" style="23" customWidth="1"/>
    <col min="7" max="7" width="20.85546875" style="23" customWidth="1"/>
    <col min="8" max="8" width="21.42578125" style="23" customWidth="1"/>
    <col min="9" max="9" width="12.7109375" style="23" customWidth="1"/>
    <col min="10" max="10" width="17.140625" style="23" customWidth="1"/>
    <col min="11" max="11" width="11.140625" style="23" customWidth="1"/>
    <col min="12" max="12" width="12.140625" style="23" bestFit="1" customWidth="1"/>
    <col min="13" max="13" width="13.140625" style="23" customWidth="1"/>
    <col min="14" max="14" width="11.28515625" style="23" customWidth="1"/>
    <col min="15" max="15" width="15.5703125" style="23" customWidth="1"/>
    <col min="16" max="16" width="14" style="23" customWidth="1"/>
    <col min="17" max="17" width="10.140625" style="23" customWidth="1"/>
    <col min="18" max="18" width="14.42578125" style="23" customWidth="1"/>
    <col min="19" max="19" width="9.85546875" style="23" bestFit="1" customWidth="1"/>
    <col min="20" max="20" width="8.7109375" style="23" customWidth="1"/>
    <col min="21" max="21" width="13.42578125" style="23" customWidth="1"/>
    <col min="22" max="22" width="8.7109375" style="23" customWidth="1"/>
    <col min="23" max="23" width="8.7109375" style="26" customWidth="1"/>
    <col min="24" max="24" width="11.28515625" style="25" customWidth="1"/>
    <col min="25" max="25" width="11.140625" style="25" customWidth="1"/>
    <col min="26" max="26" width="11.42578125" style="25" customWidth="1"/>
    <col min="27" max="28" width="8.7109375" style="23" customWidth="1"/>
    <col min="29" max="29" width="8.7109375" style="24" customWidth="1"/>
    <col min="30" max="30" width="12.5703125" style="24" customWidth="1"/>
    <col min="31" max="16384" width="8.85546875" style="23"/>
  </cols>
  <sheetData>
    <row r="1" spans="1:30" s="120" customFormat="1" ht="21.75" customHeight="1" x14ac:dyDescent="0.2">
      <c r="A1" s="117" t="s">
        <v>76</v>
      </c>
      <c r="W1" s="121"/>
      <c r="X1" s="122"/>
      <c r="Y1" s="122"/>
      <c r="Z1" s="122"/>
      <c r="AC1" s="123"/>
      <c r="AD1" s="123"/>
    </row>
    <row r="2" spans="1:30" ht="16.5" customHeight="1" x14ac:dyDescent="0.2">
      <c r="A2" s="146" t="s">
        <v>74</v>
      </c>
      <c r="B2" s="149" t="s">
        <v>111</v>
      </c>
      <c r="C2" s="37" t="s">
        <v>0</v>
      </c>
      <c r="D2" s="37" t="s">
        <v>1</v>
      </c>
      <c r="E2" s="37" t="s">
        <v>2</v>
      </c>
      <c r="F2" s="39" t="s">
        <v>100</v>
      </c>
      <c r="G2" s="37" t="s">
        <v>110</v>
      </c>
      <c r="H2" s="37" t="s">
        <v>109</v>
      </c>
      <c r="I2" s="37" t="s">
        <v>84</v>
      </c>
      <c r="J2" s="37" t="s">
        <v>108</v>
      </c>
      <c r="K2" s="37" t="s">
        <v>4</v>
      </c>
      <c r="L2" s="37" t="s">
        <v>5</v>
      </c>
      <c r="M2" s="37" t="s">
        <v>6</v>
      </c>
      <c r="N2" s="37" t="s">
        <v>7</v>
      </c>
      <c r="O2" s="37" t="s">
        <v>8</v>
      </c>
      <c r="P2" s="39" t="s">
        <v>9</v>
      </c>
      <c r="Q2" s="37" t="s">
        <v>10</v>
      </c>
      <c r="R2" s="37" t="s">
        <v>11</v>
      </c>
      <c r="S2" s="37" t="s">
        <v>12</v>
      </c>
      <c r="T2" s="37" t="s">
        <v>13</v>
      </c>
      <c r="U2" s="37" t="s">
        <v>14</v>
      </c>
      <c r="V2" s="37" t="s">
        <v>15</v>
      </c>
      <c r="W2" s="36" t="s">
        <v>16</v>
      </c>
      <c r="X2" s="38" t="s">
        <v>17</v>
      </c>
      <c r="Y2" s="38" t="s">
        <v>18</v>
      </c>
      <c r="Z2" s="38" t="s">
        <v>19</v>
      </c>
      <c r="AA2" s="37" t="s">
        <v>20</v>
      </c>
      <c r="AB2" s="37" t="s">
        <v>21</v>
      </c>
      <c r="AC2" s="36" t="s">
        <v>22</v>
      </c>
      <c r="AD2" s="36" t="s">
        <v>23</v>
      </c>
    </row>
    <row r="3" spans="1:30" ht="16.5" customHeight="1" x14ac:dyDescent="0.2">
      <c r="A3" s="147"/>
      <c r="B3" s="150"/>
      <c r="C3" s="130" t="s">
        <v>24</v>
      </c>
      <c r="D3" s="130" t="s">
        <v>25</v>
      </c>
      <c r="E3" s="130" t="s">
        <v>26</v>
      </c>
      <c r="F3" s="132" t="s">
        <v>99</v>
      </c>
      <c r="G3" s="130" t="s">
        <v>107</v>
      </c>
      <c r="H3" s="130" t="s">
        <v>106</v>
      </c>
      <c r="I3" s="130" t="s">
        <v>83</v>
      </c>
      <c r="J3" s="130" t="s">
        <v>105</v>
      </c>
      <c r="K3" s="130" t="s">
        <v>28</v>
      </c>
      <c r="L3" s="130" t="s">
        <v>29</v>
      </c>
      <c r="M3" s="130" t="s">
        <v>30</v>
      </c>
      <c r="N3" s="130" t="s">
        <v>31</v>
      </c>
      <c r="O3" s="130" t="s">
        <v>32</v>
      </c>
      <c r="P3" s="132" t="s">
        <v>33</v>
      </c>
      <c r="Q3" s="130" t="s">
        <v>34</v>
      </c>
      <c r="R3" s="130" t="s">
        <v>35</v>
      </c>
      <c r="S3" s="130" t="s">
        <v>36</v>
      </c>
      <c r="T3" s="130" t="s">
        <v>37</v>
      </c>
      <c r="U3" s="136" t="s">
        <v>38</v>
      </c>
      <c r="V3" s="130" t="s">
        <v>15</v>
      </c>
      <c r="W3" s="131" t="s">
        <v>39</v>
      </c>
      <c r="X3" s="131" t="s">
        <v>40</v>
      </c>
      <c r="Y3" s="131" t="s">
        <v>41</v>
      </c>
      <c r="Z3" s="131" t="s">
        <v>42</v>
      </c>
      <c r="AA3" s="130" t="s">
        <v>43</v>
      </c>
      <c r="AB3" s="130" t="s">
        <v>44</v>
      </c>
      <c r="AC3" s="131" t="s">
        <v>45</v>
      </c>
      <c r="AD3" s="137" t="s">
        <v>46</v>
      </c>
    </row>
    <row r="4" spans="1:30" ht="156" customHeight="1" x14ac:dyDescent="0.2">
      <c r="A4" s="148"/>
      <c r="B4" s="150"/>
      <c r="C4" s="130"/>
      <c r="D4" s="130"/>
      <c r="E4" s="130"/>
      <c r="F4" s="132"/>
      <c r="G4" s="130"/>
      <c r="H4" s="130"/>
      <c r="I4" s="130"/>
      <c r="J4" s="130"/>
      <c r="K4" s="130"/>
      <c r="L4" s="130"/>
      <c r="M4" s="130"/>
      <c r="N4" s="130"/>
      <c r="O4" s="130"/>
      <c r="P4" s="132"/>
      <c r="Q4" s="130"/>
      <c r="R4" s="130"/>
      <c r="S4" s="130"/>
      <c r="T4" s="130"/>
      <c r="U4" s="136"/>
      <c r="V4" s="130"/>
      <c r="W4" s="131"/>
      <c r="X4" s="131"/>
      <c r="Y4" s="131"/>
      <c r="Z4" s="131"/>
      <c r="AA4" s="130"/>
      <c r="AB4" s="130"/>
      <c r="AC4" s="131"/>
      <c r="AD4" s="137"/>
    </row>
    <row r="5" spans="1:30" ht="18" customHeight="1" x14ac:dyDescent="0.2">
      <c r="A5" s="80" t="s">
        <v>0</v>
      </c>
      <c r="B5" s="34" t="s">
        <v>24</v>
      </c>
      <c r="C5" s="32">
        <v>2224.2073472520924</v>
      </c>
      <c r="D5" s="32">
        <v>0</v>
      </c>
      <c r="E5" s="32">
        <v>0</v>
      </c>
      <c r="F5" s="32">
        <v>0.57682219684997849</v>
      </c>
      <c r="G5" s="32">
        <v>0.10797962370290658</v>
      </c>
      <c r="H5" s="32">
        <v>0</v>
      </c>
      <c r="I5" s="32">
        <v>0</v>
      </c>
      <c r="J5" s="32">
        <v>155.93147018453877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3.1267546573159373</v>
      </c>
      <c r="V5" s="32">
        <v>0</v>
      </c>
      <c r="W5" s="31">
        <v>2383.9503739144998</v>
      </c>
      <c r="X5" s="33">
        <v>790.720083276742</v>
      </c>
      <c r="Y5" s="33">
        <v>138.72518911665992</v>
      </c>
      <c r="Z5" s="33">
        <v>-18.865013973899899</v>
      </c>
      <c r="AA5" s="32">
        <v>271.3546674730477</v>
      </c>
      <c r="AB5" s="32">
        <v>0</v>
      </c>
      <c r="AC5" s="31">
        <v>271.3546674730477</v>
      </c>
      <c r="AD5" s="81">
        <v>3565.8852998070497</v>
      </c>
    </row>
    <row r="6" spans="1:30" ht="18" customHeight="1" x14ac:dyDescent="0.2">
      <c r="A6" s="80" t="s">
        <v>1</v>
      </c>
      <c r="B6" s="34" t="s">
        <v>25</v>
      </c>
      <c r="C6" s="32">
        <v>0</v>
      </c>
      <c r="D6" s="32">
        <v>9.7548151146886024</v>
      </c>
      <c r="E6" s="32">
        <v>0</v>
      </c>
      <c r="F6" s="32">
        <v>0.42766450977609116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0.51640542841137171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1">
        <v>10.698885052876065</v>
      </c>
      <c r="X6" s="33">
        <v>7.2425320959196</v>
      </c>
      <c r="Y6" s="33">
        <v>6.2493812671878202E-2</v>
      </c>
      <c r="Z6" s="33">
        <v>0</v>
      </c>
      <c r="AA6" s="32">
        <v>0.77931860723203272</v>
      </c>
      <c r="AB6" s="32">
        <v>0</v>
      </c>
      <c r="AC6" s="31">
        <v>0.77931860723203272</v>
      </c>
      <c r="AD6" s="81">
        <v>18.783229568699575</v>
      </c>
    </row>
    <row r="7" spans="1:30" ht="18" customHeight="1" x14ac:dyDescent="0.2">
      <c r="A7" s="80" t="s">
        <v>104</v>
      </c>
      <c r="B7" s="34" t="s">
        <v>103</v>
      </c>
      <c r="C7" s="32">
        <v>0</v>
      </c>
      <c r="D7" s="32">
        <v>0</v>
      </c>
      <c r="E7" s="32">
        <v>52.418912825392525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1">
        <v>52.418912825392525</v>
      </c>
      <c r="X7" s="33">
        <v>1.2395239817754133</v>
      </c>
      <c r="Y7" s="33">
        <v>2.4305690731461729</v>
      </c>
      <c r="Z7" s="33">
        <v>0</v>
      </c>
      <c r="AA7" s="32">
        <v>383.53840200029435</v>
      </c>
      <c r="AB7" s="32">
        <v>0</v>
      </c>
      <c r="AC7" s="31">
        <v>383.53840200029435</v>
      </c>
      <c r="AD7" s="81">
        <v>439.62740788060847</v>
      </c>
    </row>
    <row r="8" spans="1:30" ht="33" customHeight="1" x14ac:dyDescent="0.2">
      <c r="A8" s="80" t="s">
        <v>102</v>
      </c>
      <c r="B8" s="34" t="s">
        <v>101</v>
      </c>
      <c r="C8" s="32">
        <v>0</v>
      </c>
      <c r="D8" s="32">
        <v>0</v>
      </c>
      <c r="E8" s="32">
        <v>174.5900465494083</v>
      </c>
      <c r="F8" s="32">
        <v>0</v>
      </c>
      <c r="G8" s="32">
        <v>0</v>
      </c>
      <c r="H8" s="32">
        <v>3.6804963631831527</v>
      </c>
      <c r="I8" s="32">
        <v>0</v>
      </c>
      <c r="J8" s="32">
        <v>0</v>
      </c>
      <c r="K8" s="32">
        <v>0</v>
      </c>
      <c r="L8" s="32">
        <v>1.655991497285904</v>
      </c>
      <c r="M8" s="32">
        <v>1.4771078957637243</v>
      </c>
      <c r="N8" s="32">
        <v>0</v>
      </c>
      <c r="O8" s="32">
        <v>7.4163163036278057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1">
        <v>188.81995860926889</v>
      </c>
      <c r="X8" s="33">
        <v>138.14746533336901</v>
      </c>
      <c r="Y8" s="33">
        <v>19.268460287288129</v>
      </c>
      <c r="Z8" s="33">
        <v>0</v>
      </c>
      <c r="AA8" s="32">
        <v>19.749191694722846</v>
      </c>
      <c r="AB8" s="32">
        <v>0</v>
      </c>
      <c r="AC8" s="31">
        <v>19.749191694722846</v>
      </c>
      <c r="AD8" s="81">
        <v>365.98507592464887</v>
      </c>
    </row>
    <row r="9" spans="1:30" ht="18" customHeight="1" x14ac:dyDescent="0.2">
      <c r="A9" s="80" t="s">
        <v>100</v>
      </c>
      <c r="B9" s="34" t="s">
        <v>99</v>
      </c>
      <c r="C9" s="32">
        <v>41.785845709496293</v>
      </c>
      <c r="D9" s="32">
        <v>0</v>
      </c>
      <c r="E9" s="32">
        <v>0</v>
      </c>
      <c r="F9" s="32">
        <v>1257.4251715885241</v>
      </c>
      <c r="G9" s="32">
        <v>0</v>
      </c>
      <c r="H9" s="32">
        <v>0</v>
      </c>
      <c r="I9" s="32">
        <v>0</v>
      </c>
      <c r="J9" s="32">
        <v>871.03207368384483</v>
      </c>
      <c r="K9" s="32">
        <v>0</v>
      </c>
      <c r="L9" s="32">
        <v>0</v>
      </c>
      <c r="M9" s="32">
        <v>7.3234158376519982</v>
      </c>
      <c r="N9" s="32">
        <v>0.98082232345888276</v>
      </c>
      <c r="O9" s="32">
        <v>0.39291051676663152</v>
      </c>
      <c r="P9" s="32">
        <v>0</v>
      </c>
      <c r="Q9" s="32">
        <v>6.1948910981618664E-2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1">
        <v>2179.0021885707247</v>
      </c>
      <c r="X9" s="33">
        <v>808.08421383770713</v>
      </c>
      <c r="Y9" s="33">
        <v>338.29617670826428</v>
      </c>
      <c r="Z9" s="33">
        <v>-1.9622450056573606</v>
      </c>
      <c r="AA9" s="32">
        <v>816.05839864238078</v>
      </c>
      <c r="AB9" s="32">
        <v>0</v>
      </c>
      <c r="AC9" s="31">
        <v>816.05839864238078</v>
      </c>
      <c r="AD9" s="81">
        <v>4139.4787327534195</v>
      </c>
    </row>
    <row r="10" spans="1:30" ht="18" customHeight="1" x14ac:dyDescent="0.2">
      <c r="A10" s="80" t="s">
        <v>98</v>
      </c>
      <c r="B10" s="34" t="s">
        <v>97</v>
      </c>
      <c r="C10" s="32">
        <v>0</v>
      </c>
      <c r="D10" s="32">
        <v>0</v>
      </c>
      <c r="E10" s="32">
        <v>0</v>
      </c>
      <c r="F10" s="32">
        <v>0</v>
      </c>
      <c r="G10" s="32">
        <v>64.452868143885922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0.64222109257183635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1">
        <v>65.095089236457753</v>
      </c>
      <c r="X10" s="33">
        <v>33.448510171904019</v>
      </c>
      <c r="Y10" s="33">
        <v>45.305931639989765</v>
      </c>
      <c r="Z10" s="33">
        <v>0</v>
      </c>
      <c r="AA10" s="32">
        <v>241.43701271277385</v>
      </c>
      <c r="AB10" s="32">
        <v>0</v>
      </c>
      <c r="AC10" s="31">
        <v>241.43701271277385</v>
      </c>
      <c r="AD10" s="81">
        <v>385.28654376112536</v>
      </c>
    </row>
    <row r="11" spans="1:30" ht="18" customHeight="1" x14ac:dyDescent="0.2">
      <c r="A11" s="80" t="s">
        <v>96</v>
      </c>
      <c r="B11" s="34" t="s">
        <v>95</v>
      </c>
      <c r="C11" s="32">
        <v>0</v>
      </c>
      <c r="D11" s="32">
        <v>0</v>
      </c>
      <c r="E11" s="32">
        <v>0</v>
      </c>
      <c r="F11" s="32">
        <v>0</v>
      </c>
      <c r="G11" s="32">
        <v>8.0877306914216298</v>
      </c>
      <c r="H11" s="32">
        <v>7.3091378540125641E-3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1">
        <v>8.0950398292756418</v>
      </c>
      <c r="X11" s="33">
        <v>20.1619961046433</v>
      </c>
      <c r="Y11" s="33">
        <v>1.3616952210115467</v>
      </c>
      <c r="Z11" s="33">
        <v>0</v>
      </c>
      <c r="AA11" s="32">
        <v>59.791058942152198</v>
      </c>
      <c r="AB11" s="32">
        <v>0</v>
      </c>
      <c r="AC11" s="31">
        <v>59.791058942152198</v>
      </c>
      <c r="AD11" s="81">
        <v>89.409790097082691</v>
      </c>
    </row>
    <row r="12" spans="1:30" ht="18" customHeight="1" x14ac:dyDescent="0.2">
      <c r="A12" s="80" t="s">
        <v>94</v>
      </c>
      <c r="B12" s="34" t="s">
        <v>93</v>
      </c>
      <c r="C12" s="32">
        <v>0</v>
      </c>
      <c r="D12" s="32">
        <v>0</v>
      </c>
      <c r="E12" s="32">
        <v>0</v>
      </c>
      <c r="F12" s="32">
        <v>0</v>
      </c>
      <c r="G12" s="32">
        <v>71.483231785033411</v>
      </c>
      <c r="H12" s="32">
        <v>0.2627679620169116</v>
      </c>
      <c r="I12" s="32">
        <v>0.4317468676608176</v>
      </c>
      <c r="J12" s="32">
        <v>5.0907994957635613E-3</v>
      </c>
      <c r="K12" s="32">
        <v>0</v>
      </c>
      <c r="L12" s="32">
        <v>4.8268285467971017E-2</v>
      </c>
      <c r="M12" s="32">
        <v>0.37170359155336391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9.2165062481672916E-3</v>
      </c>
      <c r="V12" s="32">
        <v>0</v>
      </c>
      <c r="W12" s="31">
        <v>72.612025797476406</v>
      </c>
      <c r="X12" s="33">
        <v>89.0061064064964</v>
      </c>
      <c r="Y12" s="33">
        <v>1.2538437270989879</v>
      </c>
      <c r="Z12" s="33">
        <v>0</v>
      </c>
      <c r="AA12" s="32">
        <v>34.986712652827897</v>
      </c>
      <c r="AB12" s="32">
        <v>0</v>
      </c>
      <c r="AC12" s="31">
        <v>34.986712652827897</v>
      </c>
      <c r="AD12" s="81">
        <v>197.85868858389969</v>
      </c>
    </row>
    <row r="13" spans="1:30" ht="18" customHeight="1" x14ac:dyDescent="0.2">
      <c r="A13" s="80" t="s">
        <v>92</v>
      </c>
      <c r="B13" s="34" t="s">
        <v>91</v>
      </c>
      <c r="C13" s="32">
        <v>0</v>
      </c>
      <c r="D13" s="32">
        <v>0</v>
      </c>
      <c r="E13" s="32">
        <v>0</v>
      </c>
      <c r="F13" s="32">
        <v>1.8489436803708138E-3</v>
      </c>
      <c r="G13" s="32">
        <v>256.27621940631803</v>
      </c>
      <c r="H13" s="32">
        <v>0</v>
      </c>
      <c r="I13" s="32">
        <v>0</v>
      </c>
      <c r="J13" s="32">
        <v>1.3882183296170837E-2</v>
      </c>
      <c r="K13" s="32">
        <v>0</v>
      </c>
      <c r="L13" s="32">
        <v>0</v>
      </c>
      <c r="M13" s="32">
        <v>1.5725763666625721</v>
      </c>
      <c r="N13" s="32">
        <v>0</v>
      </c>
      <c r="O13" s="32">
        <v>0</v>
      </c>
      <c r="P13" s="32">
        <v>0</v>
      </c>
      <c r="Q13" s="32">
        <v>2.6944593460474717</v>
      </c>
      <c r="R13" s="32">
        <v>0</v>
      </c>
      <c r="S13" s="32">
        <v>0</v>
      </c>
      <c r="T13" s="32">
        <v>0</v>
      </c>
      <c r="U13" s="32">
        <v>0.50043014837855604</v>
      </c>
      <c r="V13" s="32">
        <v>0</v>
      </c>
      <c r="W13" s="31">
        <v>261.05941639438322</v>
      </c>
      <c r="X13" s="33">
        <v>75.224261946606404</v>
      </c>
      <c r="Y13" s="33">
        <v>18.957650146896508</v>
      </c>
      <c r="Z13" s="33">
        <v>0</v>
      </c>
      <c r="AA13" s="32">
        <v>133.54757704476174</v>
      </c>
      <c r="AB13" s="32">
        <v>0</v>
      </c>
      <c r="AC13" s="31">
        <v>133.54757704476174</v>
      </c>
      <c r="AD13" s="81">
        <v>488.7889055326479</v>
      </c>
    </row>
    <row r="14" spans="1:30" ht="25.5" x14ac:dyDescent="0.2">
      <c r="A14" s="80" t="s">
        <v>90</v>
      </c>
      <c r="B14" s="34" t="s">
        <v>89</v>
      </c>
      <c r="C14" s="32">
        <v>0</v>
      </c>
      <c r="D14" s="32">
        <v>0</v>
      </c>
      <c r="E14" s="32">
        <v>1.2047816138929478E-2</v>
      </c>
      <c r="F14" s="32">
        <v>0</v>
      </c>
      <c r="G14" s="32">
        <v>0</v>
      </c>
      <c r="H14" s="32">
        <v>239.56907705062062</v>
      </c>
      <c r="I14" s="32">
        <v>0</v>
      </c>
      <c r="J14" s="32">
        <v>0</v>
      </c>
      <c r="K14" s="32">
        <v>0</v>
      </c>
      <c r="L14" s="32">
        <v>0</v>
      </c>
      <c r="M14" s="32">
        <v>6.8784361816037451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1">
        <v>246.4595610483633</v>
      </c>
      <c r="X14" s="33">
        <v>276.43285200283196</v>
      </c>
      <c r="Y14" s="33">
        <v>397.02852249028399</v>
      </c>
      <c r="Z14" s="33">
        <v>0</v>
      </c>
      <c r="AA14" s="32">
        <v>1415.4835098913513</v>
      </c>
      <c r="AB14" s="32">
        <v>0</v>
      </c>
      <c r="AC14" s="31">
        <v>1415.4835098913513</v>
      </c>
      <c r="AD14" s="81">
        <v>2335.4044454328305</v>
      </c>
    </row>
    <row r="15" spans="1:30" ht="18" customHeight="1" x14ac:dyDescent="0.2">
      <c r="A15" s="80" t="s">
        <v>88</v>
      </c>
      <c r="B15" s="34" t="s">
        <v>87</v>
      </c>
      <c r="C15" s="32">
        <v>0</v>
      </c>
      <c r="D15" s="32">
        <v>0</v>
      </c>
      <c r="E15" s="32">
        <v>0</v>
      </c>
      <c r="F15" s="32">
        <v>0.16167193898542812</v>
      </c>
      <c r="G15" s="32">
        <v>4.0891133734923031</v>
      </c>
      <c r="H15" s="32">
        <v>58.080552551344837</v>
      </c>
      <c r="I15" s="32">
        <v>9.6145918383208837E-2</v>
      </c>
      <c r="J15" s="32">
        <v>0.40080850480507779</v>
      </c>
      <c r="K15" s="32">
        <v>0</v>
      </c>
      <c r="L15" s="32">
        <v>0.78059056699188445</v>
      </c>
      <c r="M15" s="32">
        <v>3.5651038009465856</v>
      </c>
      <c r="N15" s="32">
        <v>0</v>
      </c>
      <c r="O15" s="32">
        <v>0</v>
      </c>
      <c r="P15" s="32">
        <v>0</v>
      </c>
      <c r="Q15" s="32">
        <v>0.1180064450980446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1">
        <v>67.291993100047364</v>
      </c>
      <c r="X15" s="33">
        <v>36.208499620333598</v>
      </c>
      <c r="Y15" s="33">
        <v>52.244235212219742</v>
      </c>
      <c r="Z15" s="33">
        <v>0</v>
      </c>
      <c r="AA15" s="32">
        <v>208.72169969418078</v>
      </c>
      <c r="AB15" s="32">
        <v>0</v>
      </c>
      <c r="AC15" s="31">
        <v>208.72169969418078</v>
      </c>
      <c r="AD15" s="81">
        <v>364.46642762678152</v>
      </c>
    </row>
    <row r="16" spans="1:30" ht="18" customHeight="1" x14ac:dyDescent="0.2">
      <c r="A16" s="80" t="s">
        <v>86</v>
      </c>
      <c r="B16" s="34" t="s">
        <v>85</v>
      </c>
      <c r="C16" s="32">
        <v>0</v>
      </c>
      <c r="D16" s="32">
        <v>0</v>
      </c>
      <c r="E16" s="32">
        <v>6.9698617903586841</v>
      </c>
      <c r="F16" s="32">
        <v>7.5568892476564689E-2</v>
      </c>
      <c r="G16" s="32">
        <v>5.0842653878051258E-2</v>
      </c>
      <c r="H16" s="32">
        <v>439.58225429519575</v>
      </c>
      <c r="I16" s="32">
        <v>0.46297735842030113</v>
      </c>
      <c r="J16" s="32">
        <v>0</v>
      </c>
      <c r="K16" s="32">
        <v>0</v>
      </c>
      <c r="L16" s="32">
        <v>24.056797852731219</v>
      </c>
      <c r="M16" s="32">
        <v>1.3792461520202035</v>
      </c>
      <c r="N16" s="32">
        <v>4.2189559940475886E-2</v>
      </c>
      <c r="O16" s="32">
        <v>5.9834016887435206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7.0592280841600116E-2</v>
      </c>
      <c r="V16" s="32">
        <v>0</v>
      </c>
      <c r="W16" s="31">
        <v>478.67373252460635</v>
      </c>
      <c r="X16" s="33">
        <v>190.35524539873663</v>
      </c>
      <c r="Y16" s="33">
        <v>50.110767664896898</v>
      </c>
      <c r="Z16" s="33">
        <v>0</v>
      </c>
      <c r="AA16" s="32">
        <v>187.47820585380418</v>
      </c>
      <c r="AB16" s="32">
        <v>0</v>
      </c>
      <c r="AC16" s="31">
        <v>187.47820585380418</v>
      </c>
      <c r="AD16" s="81">
        <v>906.61795144204405</v>
      </c>
    </row>
    <row r="17" spans="1:30" ht="18" customHeight="1" x14ac:dyDescent="0.2">
      <c r="A17" s="80" t="s">
        <v>84</v>
      </c>
      <c r="B17" s="34" t="s">
        <v>83</v>
      </c>
      <c r="C17" s="32">
        <v>0</v>
      </c>
      <c r="D17" s="32">
        <v>0</v>
      </c>
      <c r="E17" s="32">
        <v>0</v>
      </c>
      <c r="F17" s="32">
        <v>3.3963928569975075E-3</v>
      </c>
      <c r="G17" s="32">
        <v>0</v>
      </c>
      <c r="H17" s="32">
        <v>8.160712105841549</v>
      </c>
      <c r="I17" s="32">
        <v>306.82147870072316</v>
      </c>
      <c r="J17" s="32">
        <v>6.9137346411634812E-2</v>
      </c>
      <c r="K17" s="32">
        <v>0</v>
      </c>
      <c r="L17" s="32">
        <v>0.13210939366756416</v>
      </c>
      <c r="M17" s="32">
        <v>7.2511526333134491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1">
        <v>322.4379865728144</v>
      </c>
      <c r="X17" s="33">
        <v>447.03485573003502</v>
      </c>
      <c r="Y17" s="33">
        <v>74.300669345624613</v>
      </c>
      <c r="Z17" s="33">
        <v>0</v>
      </c>
      <c r="AA17" s="32">
        <v>393.58974684323556</v>
      </c>
      <c r="AB17" s="32">
        <v>0</v>
      </c>
      <c r="AC17" s="31">
        <v>393.58974684323556</v>
      </c>
      <c r="AD17" s="81">
        <v>1237.3632584917095</v>
      </c>
    </row>
    <row r="18" spans="1:30" ht="25.5" x14ac:dyDescent="0.2">
      <c r="A18" s="80" t="s">
        <v>82</v>
      </c>
      <c r="B18" s="34" t="s">
        <v>81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56.421175438571666</v>
      </c>
      <c r="K18" s="32">
        <v>0</v>
      </c>
      <c r="L18" s="32">
        <v>0</v>
      </c>
      <c r="M18" s="32">
        <v>1.8182398532912105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1">
        <v>58.239415291862876</v>
      </c>
      <c r="X18" s="33">
        <v>149.51045507965108</v>
      </c>
      <c r="Y18" s="33">
        <v>162.81943193387514</v>
      </c>
      <c r="Z18" s="33">
        <v>0</v>
      </c>
      <c r="AA18" s="32">
        <v>1426.14055936302</v>
      </c>
      <c r="AB18" s="32">
        <v>0</v>
      </c>
      <c r="AC18" s="31">
        <v>1426.14055936302</v>
      </c>
      <c r="AD18" s="81">
        <v>1796.7098616684091</v>
      </c>
    </row>
    <row r="19" spans="1:30" ht="18" customHeight="1" x14ac:dyDescent="0.2">
      <c r="A19" s="80" t="s">
        <v>80</v>
      </c>
      <c r="B19" s="34" t="s">
        <v>79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92.886655393100042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1">
        <v>92.886655393100042</v>
      </c>
      <c r="X19" s="33">
        <v>63.447356699351531</v>
      </c>
      <c r="Y19" s="33">
        <v>143.67902091687543</v>
      </c>
      <c r="Z19" s="33">
        <v>0</v>
      </c>
      <c r="AA19" s="32">
        <v>795.05179995559661</v>
      </c>
      <c r="AB19" s="32">
        <v>0</v>
      </c>
      <c r="AC19" s="31">
        <v>795.05179995559661</v>
      </c>
      <c r="AD19" s="81">
        <v>1095.0648329649237</v>
      </c>
    </row>
    <row r="20" spans="1:30" ht="18" customHeight="1" x14ac:dyDescent="0.2">
      <c r="A20" s="80" t="s">
        <v>78</v>
      </c>
      <c r="B20" s="34" t="s">
        <v>77</v>
      </c>
      <c r="C20" s="32">
        <v>0</v>
      </c>
      <c r="D20" s="32">
        <v>0</v>
      </c>
      <c r="E20" s="32">
        <v>0</v>
      </c>
      <c r="F20" s="32">
        <v>5.6863906628690328E-2</v>
      </c>
      <c r="G20" s="32">
        <v>1.1415682079835905</v>
      </c>
      <c r="H20" s="32">
        <v>1.7975393470357668</v>
      </c>
      <c r="I20" s="32">
        <v>0</v>
      </c>
      <c r="J20" s="32">
        <v>19.258312579239131</v>
      </c>
      <c r="K20" s="32">
        <v>0</v>
      </c>
      <c r="L20" s="32">
        <v>0</v>
      </c>
      <c r="M20" s="32">
        <v>0.50379878736389549</v>
      </c>
      <c r="N20" s="32">
        <v>0.11015380708537105</v>
      </c>
      <c r="O20" s="32">
        <v>2.7848670381041166E-2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1">
        <v>22.896085305717484</v>
      </c>
      <c r="X20" s="33">
        <v>20.4581912763039</v>
      </c>
      <c r="Y20" s="33">
        <v>65.93116774005864</v>
      </c>
      <c r="Z20" s="33">
        <v>0</v>
      </c>
      <c r="AA20" s="32">
        <v>139.96326649756782</v>
      </c>
      <c r="AB20" s="32">
        <v>0</v>
      </c>
      <c r="AC20" s="31">
        <v>139.96326649756782</v>
      </c>
      <c r="AD20" s="81">
        <v>249.24871081964784</v>
      </c>
    </row>
    <row r="21" spans="1:30" x14ac:dyDescent="0.2">
      <c r="A21" s="80" t="s">
        <v>4</v>
      </c>
      <c r="B21" s="34" t="s">
        <v>28</v>
      </c>
      <c r="C21" s="32">
        <v>0</v>
      </c>
      <c r="D21" s="32">
        <v>0</v>
      </c>
      <c r="E21" s="32">
        <v>0</v>
      </c>
      <c r="F21" s="32">
        <v>0.21233674712167036</v>
      </c>
      <c r="G21" s="32">
        <v>0.12185039283105695</v>
      </c>
      <c r="H21" s="32">
        <v>10.629148190336696</v>
      </c>
      <c r="I21" s="32">
        <v>0</v>
      </c>
      <c r="J21" s="32">
        <v>6.6612571396471778E-3</v>
      </c>
      <c r="K21" s="32">
        <v>633.28738234601212</v>
      </c>
      <c r="L21" s="32">
        <v>0.184907883130731</v>
      </c>
      <c r="M21" s="32">
        <v>2.0455075222959823E-3</v>
      </c>
      <c r="N21" s="32">
        <v>0.27262676778873757</v>
      </c>
      <c r="O21" s="32">
        <v>0</v>
      </c>
      <c r="P21" s="32">
        <v>0</v>
      </c>
      <c r="Q21" s="32">
        <v>0.1701116701365242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1">
        <v>644.88707076201945</v>
      </c>
      <c r="X21" s="33">
        <v>0</v>
      </c>
      <c r="Y21" s="33">
        <v>52.223379094594961</v>
      </c>
      <c r="Z21" s="33">
        <v>-13.553967449401235</v>
      </c>
      <c r="AA21" s="32">
        <v>43.939623646189112</v>
      </c>
      <c r="AB21" s="32">
        <v>0</v>
      </c>
      <c r="AC21" s="31">
        <v>43.939623646189112</v>
      </c>
      <c r="AD21" s="81">
        <v>727.49610605340229</v>
      </c>
    </row>
    <row r="22" spans="1:30" ht="18" customHeight="1" x14ac:dyDescent="0.2">
      <c r="A22" s="80" t="s">
        <v>5</v>
      </c>
      <c r="B22" s="34" t="s">
        <v>29</v>
      </c>
      <c r="C22" s="32">
        <v>2.9953533531905356</v>
      </c>
      <c r="D22" s="32">
        <v>3.380382633271084E-2</v>
      </c>
      <c r="E22" s="32">
        <v>5.8037894486854489</v>
      </c>
      <c r="F22" s="32">
        <v>0</v>
      </c>
      <c r="G22" s="32">
        <v>0.19137345235207393</v>
      </c>
      <c r="H22" s="32">
        <v>17.937402132635583</v>
      </c>
      <c r="I22" s="32">
        <v>0.49790887619040447</v>
      </c>
      <c r="J22" s="32">
        <v>1.0556639877447349</v>
      </c>
      <c r="K22" s="32">
        <v>7.166649816259274</v>
      </c>
      <c r="L22" s="32">
        <v>2010.0920009972128</v>
      </c>
      <c r="M22" s="32">
        <v>51.19360469410973</v>
      </c>
      <c r="N22" s="32">
        <v>0</v>
      </c>
      <c r="O22" s="32">
        <v>5.9855199543756648</v>
      </c>
      <c r="P22" s="32">
        <v>0</v>
      </c>
      <c r="Q22" s="32">
        <v>7.3974549810906796</v>
      </c>
      <c r="R22" s="32">
        <v>0</v>
      </c>
      <c r="S22" s="32">
        <v>0</v>
      </c>
      <c r="T22" s="32">
        <v>0</v>
      </c>
      <c r="U22" s="32">
        <v>2.2073816535725159</v>
      </c>
      <c r="V22" s="32">
        <v>0</v>
      </c>
      <c r="W22" s="31">
        <v>2112.557907173752</v>
      </c>
      <c r="X22" s="33">
        <v>0</v>
      </c>
      <c r="Y22" s="33">
        <v>58.722392476337212</v>
      </c>
      <c r="Z22" s="33">
        <v>0</v>
      </c>
      <c r="AA22" s="32">
        <v>0</v>
      </c>
      <c r="AB22" s="32">
        <v>7.6505225211473409</v>
      </c>
      <c r="AC22" s="31">
        <v>7.6505225211473409</v>
      </c>
      <c r="AD22" s="81">
        <v>2178.9308221712363</v>
      </c>
    </row>
    <row r="23" spans="1:30" ht="25.5" x14ac:dyDescent="0.2">
      <c r="A23" s="80" t="s">
        <v>6</v>
      </c>
      <c r="B23" s="34" t="s">
        <v>30</v>
      </c>
      <c r="C23" s="32">
        <v>4.2973417258460564</v>
      </c>
      <c r="D23" s="32">
        <v>0</v>
      </c>
      <c r="E23" s="32">
        <v>33.755626563776872</v>
      </c>
      <c r="F23" s="32">
        <v>12.649544193669575</v>
      </c>
      <c r="G23" s="32">
        <v>0.81095750824067925</v>
      </c>
      <c r="H23" s="32">
        <v>17.987247379669075</v>
      </c>
      <c r="I23" s="32">
        <v>0.96067563413732571</v>
      </c>
      <c r="J23" s="32">
        <v>0.38486849753048902</v>
      </c>
      <c r="K23" s="32">
        <v>0.7879874430823407</v>
      </c>
      <c r="L23" s="32">
        <v>10.455982187267502</v>
      </c>
      <c r="M23" s="32">
        <v>2633.5333881394772</v>
      </c>
      <c r="N23" s="32">
        <v>0.51917454814868957</v>
      </c>
      <c r="O23" s="32">
        <v>9.3895821722418553</v>
      </c>
      <c r="P23" s="32">
        <v>0</v>
      </c>
      <c r="Q23" s="32">
        <v>2.9052889355300713</v>
      </c>
      <c r="R23" s="32">
        <v>0</v>
      </c>
      <c r="S23" s="32">
        <v>0.1244247921745629</v>
      </c>
      <c r="T23" s="32">
        <v>9.1702502977787662E-2</v>
      </c>
      <c r="U23" s="32">
        <v>0.43567965827663463</v>
      </c>
      <c r="V23" s="32">
        <v>0</v>
      </c>
      <c r="W23" s="31">
        <v>2729.0894718820464</v>
      </c>
      <c r="X23" s="33">
        <v>-2646.8311858595475</v>
      </c>
      <c r="Y23" s="33">
        <v>40.064767711518186</v>
      </c>
      <c r="Z23" s="33">
        <v>0</v>
      </c>
      <c r="AA23" s="32">
        <v>0</v>
      </c>
      <c r="AB23" s="32">
        <v>0.64469105198540577</v>
      </c>
      <c r="AC23" s="31">
        <v>0.64469105198540577</v>
      </c>
      <c r="AD23" s="81">
        <v>122.96774478600244</v>
      </c>
    </row>
    <row r="24" spans="1:30" ht="18" customHeight="1" x14ac:dyDescent="0.2">
      <c r="A24" s="80" t="s">
        <v>7</v>
      </c>
      <c r="B24" s="34" t="s">
        <v>31</v>
      </c>
      <c r="C24" s="32">
        <v>2.7706477013751267</v>
      </c>
      <c r="D24" s="32">
        <v>0</v>
      </c>
      <c r="E24" s="32">
        <v>0</v>
      </c>
      <c r="F24" s="32">
        <v>3.2607815162777989</v>
      </c>
      <c r="G24" s="32">
        <v>0</v>
      </c>
      <c r="H24" s="32">
        <v>0.13673494229565805</v>
      </c>
      <c r="I24" s="32">
        <v>0</v>
      </c>
      <c r="J24" s="32">
        <v>0</v>
      </c>
      <c r="K24" s="32">
        <v>8.6380245951900234E-3</v>
      </c>
      <c r="L24" s="32">
        <v>2.1560841088586514E-2</v>
      </c>
      <c r="M24" s="32">
        <v>3.2457283029011736</v>
      </c>
      <c r="N24" s="32">
        <v>454.10924859486101</v>
      </c>
      <c r="O24" s="32">
        <v>5.5307465976679546E-3</v>
      </c>
      <c r="P24" s="32">
        <v>0</v>
      </c>
      <c r="Q24" s="32">
        <v>0.25513469447255638</v>
      </c>
      <c r="R24" s="32">
        <v>0</v>
      </c>
      <c r="S24" s="32">
        <v>0.50039477717631342</v>
      </c>
      <c r="T24" s="32">
        <v>2.0912985317357768</v>
      </c>
      <c r="U24" s="32">
        <v>4.4133280190039486</v>
      </c>
      <c r="V24" s="32">
        <v>0</v>
      </c>
      <c r="W24" s="31">
        <v>470.81902669238082</v>
      </c>
      <c r="X24" s="33">
        <v>0</v>
      </c>
      <c r="Y24" s="33">
        <v>8.7922380505059579</v>
      </c>
      <c r="Z24" s="33">
        <v>0</v>
      </c>
      <c r="AA24" s="32">
        <v>0</v>
      </c>
      <c r="AB24" s="32">
        <v>0</v>
      </c>
      <c r="AC24" s="31">
        <v>0</v>
      </c>
      <c r="AD24" s="81">
        <v>479.61126474288676</v>
      </c>
    </row>
    <row r="25" spans="1:30" ht="18" customHeight="1" x14ac:dyDescent="0.2">
      <c r="A25" s="80" t="s">
        <v>8</v>
      </c>
      <c r="B25" s="34" t="s">
        <v>32</v>
      </c>
      <c r="C25" s="32">
        <v>36.850904259461466</v>
      </c>
      <c r="D25" s="32">
        <v>0</v>
      </c>
      <c r="E25" s="32">
        <v>0.96044200121713186</v>
      </c>
      <c r="F25" s="32">
        <v>1.9614861712988734</v>
      </c>
      <c r="G25" s="32">
        <v>0.7896101466369877</v>
      </c>
      <c r="H25" s="32">
        <v>1.102002351852978</v>
      </c>
      <c r="I25" s="32">
        <v>0.10237590301394452</v>
      </c>
      <c r="J25" s="32">
        <v>4.9742785584413785</v>
      </c>
      <c r="K25" s="32">
        <v>0</v>
      </c>
      <c r="L25" s="32">
        <v>0.45362680215309215</v>
      </c>
      <c r="M25" s="32">
        <v>34.771645686654708</v>
      </c>
      <c r="N25" s="32">
        <v>1.0879747246622813</v>
      </c>
      <c r="O25" s="32">
        <v>2305.5410111483939</v>
      </c>
      <c r="P25" s="32">
        <v>0</v>
      </c>
      <c r="Q25" s="32">
        <v>0.27532436469628008</v>
      </c>
      <c r="R25" s="32">
        <v>0</v>
      </c>
      <c r="S25" s="32">
        <v>0.45070202991706643</v>
      </c>
      <c r="T25" s="32">
        <v>0</v>
      </c>
      <c r="U25" s="32">
        <v>0.18493344183497096</v>
      </c>
      <c r="V25" s="32">
        <v>0</v>
      </c>
      <c r="W25" s="31">
        <v>2389.5063175902346</v>
      </c>
      <c r="X25" s="33">
        <v>-499.89096310285936</v>
      </c>
      <c r="Y25" s="33">
        <v>88.866507991011616</v>
      </c>
      <c r="Z25" s="33">
        <v>-1.9622450056573606</v>
      </c>
      <c r="AA25" s="32">
        <v>0</v>
      </c>
      <c r="AB25" s="32">
        <v>926.57173680288042</v>
      </c>
      <c r="AC25" s="31">
        <v>926.57173680288042</v>
      </c>
      <c r="AD25" s="81">
        <v>2903.0913542756098</v>
      </c>
    </row>
    <row r="26" spans="1:30" ht="18" customHeight="1" x14ac:dyDescent="0.2">
      <c r="A26" s="80" t="s">
        <v>9</v>
      </c>
      <c r="B26" s="34" t="s">
        <v>33</v>
      </c>
      <c r="C26" s="32">
        <v>0</v>
      </c>
      <c r="D26" s="32">
        <v>0</v>
      </c>
      <c r="E26" s="32">
        <v>0</v>
      </c>
      <c r="F26" s="32">
        <v>0.20199246359399431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3.8695851983246312</v>
      </c>
      <c r="N26" s="32">
        <v>0</v>
      </c>
      <c r="O26" s="32">
        <v>0.29375290544834987</v>
      </c>
      <c r="P26" s="32">
        <v>456.993530150325</v>
      </c>
      <c r="Q26" s="32">
        <v>3.176306204204711E-2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1">
        <v>461.39062377973403</v>
      </c>
      <c r="X26" s="33">
        <v>0</v>
      </c>
      <c r="Y26" s="33">
        <v>0.22038896836260177</v>
      </c>
      <c r="Z26" s="33">
        <v>0</v>
      </c>
      <c r="AA26" s="32">
        <v>0</v>
      </c>
      <c r="AB26" s="32">
        <v>150.25953424380907</v>
      </c>
      <c r="AC26" s="31">
        <v>150.25953424380907</v>
      </c>
      <c r="AD26" s="81">
        <v>611.87054699190571</v>
      </c>
    </row>
    <row r="27" spans="1:30" x14ac:dyDescent="0.2">
      <c r="A27" s="80" t="s">
        <v>10</v>
      </c>
      <c r="B27" s="34" t="s">
        <v>34</v>
      </c>
      <c r="C27" s="32">
        <v>18.16762006819328</v>
      </c>
      <c r="D27" s="32">
        <v>0.7946833074415508</v>
      </c>
      <c r="E27" s="32">
        <v>7.9473747062865865</v>
      </c>
      <c r="F27" s="32">
        <v>7.7726864712302737</v>
      </c>
      <c r="G27" s="32">
        <v>13.182348045873752</v>
      </c>
      <c r="H27" s="32">
        <v>5.9521398603388933</v>
      </c>
      <c r="I27" s="32">
        <v>1.0507526382165584</v>
      </c>
      <c r="J27" s="32">
        <v>7.7206717128483566</v>
      </c>
      <c r="K27" s="32">
        <v>0.90014354438042632</v>
      </c>
      <c r="L27" s="32">
        <v>7.9137857480866334</v>
      </c>
      <c r="M27" s="32">
        <v>99.245299489947342</v>
      </c>
      <c r="N27" s="32">
        <v>20.580666979958636</v>
      </c>
      <c r="O27" s="32">
        <v>50.425997610363503</v>
      </c>
      <c r="P27" s="32">
        <v>0</v>
      </c>
      <c r="Q27" s="32">
        <v>981.87942423070888</v>
      </c>
      <c r="R27" s="32">
        <v>0</v>
      </c>
      <c r="S27" s="32">
        <v>1.1715243030742928</v>
      </c>
      <c r="T27" s="32">
        <v>9.7933117354531447</v>
      </c>
      <c r="U27" s="32">
        <v>7.0779024666517936</v>
      </c>
      <c r="V27" s="32">
        <v>0</v>
      </c>
      <c r="W27" s="31">
        <v>1241.5763329190538</v>
      </c>
      <c r="X27" s="33">
        <v>0</v>
      </c>
      <c r="Y27" s="33">
        <v>18.270365200033002</v>
      </c>
      <c r="Z27" s="33">
        <v>-3.4047098304635592</v>
      </c>
      <c r="AA27" s="32">
        <v>0.10310533806514061</v>
      </c>
      <c r="AB27" s="32">
        <v>42.69731576464234</v>
      </c>
      <c r="AC27" s="31">
        <v>42.800421102707482</v>
      </c>
      <c r="AD27" s="81">
        <v>1299.2424093913307</v>
      </c>
    </row>
    <row r="28" spans="1:30" ht="18" customHeight="1" x14ac:dyDescent="0.2">
      <c r="A28" s="80" t="s">
        <v>11</v>
      </c>
      <c r="B28" s="34" t="s">
        <v>35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1620.38</v>
      </c>
      <c r="S28" s="32">
        <v>0</v>
      </c>
      <c r="T28" s="32">
        <v>0</v>
      </c>
      <c r="U28" s="32">
        <v>0</v>
      </c>
      <c r="V28" s="32">
        <v>0</v>
      </c>
      <c r="W28" s="31">
        <v>1620.38</v>
      </c>
      <c r="X28" s="33">
        <v>0</v>
      </c>
      <c r="Y28" s="33">
        <v>0</v>
      </c>
      <c r="Z28" s="33">
        <v>-4.7952518365140504</v>
      </c>
      <c r="AA28" s="32">
        <v>0</v>
      </c>
      <c r="AB28" s="32">
        <v>79.707457723296187</v>
      </c>
      <c r="AC28" s="31">
        <v>79.707457723296187</v>
      </c>
      <c r="AD28" s="81">
        <v>1695.2922058867821</v>
      </c>
    </row>
    <row r="29" spans="1:30" ht="18" customHeight="1" x14ac:dyDescent="0.2">
      <c r="A29" s="80" t="s">
        <v>12</v>
      </c>
      <c r="B29" s="34" t="s">
        <v>36</v>
      </c>
      <c r="C29" s="32">
        <v>0</v>
      </c>
      <c r="D29" s="32">
        <v>0</v>
      </c>
      <c r="E29" s="32">
        <v>0</v>
      </c>
      <c r="F29" s="32">
        <v>0</v>
      </c>
      <c r="G29" s="32">
        <v>0.57689926114333201</v>
      </c>
      <c r="H29" s="32">
        <v>0</v>
      </c>
      <c r="I29" s="32">
        <v>0</v>
      </c>
      <c r="J29" s="32">
        <v>6.9950867912605269E-2</v>
      </c>
      <c r="K29" s="32">
        <v>9.0703970241964804E-2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4.5687355961303189E-2</v>
      </c>
      <c r="R29" s="32">
        <v>0</v>
      </c>
      <c r="S29" s="32">
        <v>634.16232632736501</v>
      </c>
      <c r="T29" s="32">
        <v>4.7996402031535199</v>
      </c>
      <c r="U29" s="32">
        <v>0</v>
      </c>
      <c r="V29" s="32">
        <v>0</v>
      </c>
      <c r="W29" s="31">
        <v>639.74520798577782</v>
      </c>
      <c r="X29" s="33">
        <v>0</v>
      </c>
      <c r="Y29" s="33">
        <v>5.598776443964824</v>
      </c>
      <c r="Z29" s="33">
        <v>0</v>
      </c>
      <c r="AA29" s="32">
        <v>0</v>
      </c>
      <c r="AB29" s="32">
        <v>76.198280069211251</v>
      </c>
      <c r="AC29" s="31">
        <v>76.198280069211251</v>
      </c>
      <c r="AD29" s="81">
        <v>721.54226449895395</v>
      </c>
    </row>
    <row r="30" spans="1:30" ht="18" customHeight="1" x14ac:dyDescent="0.2">
      <c r="A30" s="80" t="s">
        <v>13</v>
      </c>
      <c r="B30" s="34" t="s">
        <v>37</v>
      </c>
      <c r="C30" s="32">
        <v>0</v>
      </c>
      <c r="D30" s="32">
        <v>0</v>
      </c>
      <c r="E30" s="32">
        <v>0</v>
      </c>
      <c r="F30" s="32">
        <v>0.351543840796672</v>
      </c>
      <c r="G30" s="32">
        <v>0</v>
      </c>
      <c r="H30" s="32">
        <v>0</v>
      </c>
      <c r="I30" s="32">
        <v>0</v>
      </c>
      <c r="J30" s="32">
        <v>4.2814714045919244E-2</v>
      </c>
      <c r="K30" s="32">
        <v>0</v>
      </c>
      <c r="L30" s="32">
        <v>0</v>
      </c>
      <c r="M30" s="32">
        <v>0.54610034232671412</v>
      </c>
      <c r="N30" s="32">
        <v>5.9055134566981173E-2</v>
      </c>
      <c r="O30" s="32">
        <v>0</v>
      </c>
      <c r="P30" s="32">
        <v>0</v>
      </c>
      <c r="Q30" s="32">
        <v>9.0619613787807016E-3</v>
      </c>
      <c r="R30" s="32">
        <v>0</v>
      </c>
      <c r="S30" s="32">
        <v>0.84110904857361202</v>
      </c>
      <c r="T30" s="32">
        <v>936.17325238915737</v>
      </c>
      <c r="U30" s="32">
        <v>0</v>
      </c>
      <c r="V30" s="32">
        <v>0</v>
      </c>
      <c r="W30" s="31">
        <v>938.02293743084601</v>
      </c>
      <c r="X30" s="33">
        <v>0</v>
      </c>
      <c r="Y30" s="33">
        <v>8.4076802966757747</v>
      </c>
      <c r="Z30" s="33">
        <v>0</v>
      </c>
      <c r="AA30" s="32">
        <v>0</v>
      </c>
      <c r="AB30" s="32">
        <v>5.0072473667473334</v>
      </c>
      <c r="AC30" s="31">
        <v>5.0072473667473334</v>
      </c>
      <c r="AD30" s="81">
        <v>951.43786509426911</v>
      </c>
    </row>
    <row r="31" spans="1:30" ht="25.5" x14ac:dyDescent="0.2">
      <c r="A31" s="80" t="s">
        <v>14</v>
      </c>
      <c r="B31" s="34" t="s">
        <v>38</v>
      </c>
      <c r="C31" s="32">
        <v>0</v>
      </c>
      <c r="D31" s="32">
        <v>0</v>
      </c>
      <c r="E31" s="32">
        <v>0</v>
      </c>
      <c r="F31" s="32">
        <v>7.827590025400534E-2</v>
      </c>
      <c r="G31" s="32">
        <v>2.8290756326993352</v>
      </c>
      <c r="H31" s="32">
        <v>0.43329195699005424</v>
      </c>
      <c r="I31" s="32">
        <v>0</v>
      </c>
      <c r="J31" s="32">
        <v>0</v>
      </c>
      <c r="K31" s="32">
        <v>19.516734487841553</v>
      </c>
      <c r="L31" s="32">
        <v>9.5180964400835677</v>
      </c>
      <c r="M31" s="32">
        <v>2.2248241619323892</v>
      </c>
      <c r="N31" s="32">
        <v>2.802146450303328</v>
      </c>
      <c r="O31" s="32">
        <v>0</v>
      </c>
      <c r="P31" s="32">
        <v>0</v>
      </c>
      <c r="Q31" s="32">
        <v>0.41380202421421075</v>
      </c>
      <c r="R31" s="32">
        <v>0</v>
      </c>
      <c r="S31" s="32">
        <v>0</v>
      </c>
      <c r="T31" s="32">
        <v>0</v>
      </c>
      <c r="U31" s="32">
        <v>729.28705598609395</v>
      </c>
      <c r="V31" s="32">
        <v>0</v>
      </c>
      <c r="W31" s="31">
        <v>767.10330304041236</v>
      </c>
      <c r="X31" s="33">
        <v>0</v>
      </c>
      <c r="Y31" s="33">
        <v>7.697070730134687</v>
      </c>
      <c r="Z31" s="33">
        <v>-13.044158596954443</v>
      </c>
      <c r="AA31" s="32">
        <v>2.1048478940554682</v>
      </c>
      <c r="AB31" s="32">
        <v>0</v>
      </c>
      <c r="AC31" s="31">
        <v>2.1048478940554682</v>
      </c>
      <c r="AD31" s="81">
        <v>763.86106306764816</v>
      </c>
    </row>
    <row r="32" spans="1:30" s="24" customFormat="1" ht="18" customHeight="1" x14ac:dyDescent="0.2">
      <c r="A32" s="82" t="s">
        <v>47</v>
      </c>
      <c r="B32" s="29" t="s">
        <v>46</v>
      </c>
      <c r="C32" s="28">
        <v>2331.0750600696551</v>
      </c>
      <c r="D32" s="28">
        <v>10.583302248462864</v>
      </c>
      <c r="E32" s="28">
        <v>282.45810170126452</v>
      </c>
      <c r="F32" s="28">
        <v>1285.2176556740214</v>
      </c>
      <c r="G32" s="28">
        <v>424.19166832549308</v>
      </c>
      <c r="H32" s="28">
        <v>805.31867562721152</v>
      </c>
      <c r="I32" s="28">
        <v>310.42406189674574</v>
      </c>
      <c r="J32" s="28">
        <v>1210.2735157089667</v>
      </c>
      <c r="K32" s="28">
        <v>661.75823963241271</v>
      </c>
      <c r="L32" s="28">
        <v>2065.313718495167</v>
      </c>
      <c r="M32" s="28">
        <v>2861.2894080517781</v>
      </c>
      <c r="N32" s="28">
        <v>480.56405889077439</v>
      </c>
      <c r="O32" s="28">
        <v>2385.4618717169401</v>
      </c>
      <c r="P32" s="28">
        <v>456.993530150325</v>
      </c>
      <c r="Q32" s="28">
        <v>996.89968907493017</v>
      </c>
      <c r="R32" s="28">
        <v>1620.38</v>
      </c>
      <c r="S32" s="28">
        <v>637.25048127828086</v>
      </c>
      <c r="T32" s="28">
        <v>952.94920536247764</v>
      </c>
      <c r="U32" s="28">
        <v>747.31327481821802</v>
      </c>
      <c r="V32" s="28">
        <v>0</v>
      </c>
      <c r="W32" s="28">
        <v>20525.715518723126</v>
      </c>
      <c r="X32" s="28">
        <v>-2.2737367544323206E-13</v>
      </c>
      <c r="Y32" s="28">
        <v>1800.6393920000012</v>
      </c>
      <c r="Z32" s="28">
        <v>-57.587591698547911</v>
      </c>
      <c r="AA32" s="28">
        <v>6573.8187047472593</v>
      </c>
      <c r="AB32" s="28">
        <v>1288.7367855437194</v>
      </c>
      <c r="AC32" s="28">
        <v>7862.5554902909789</v>
      </c>
      <c r="AD32" s="83">
        <v>30131.322809315556</v>
      </c>
    </row>
    <row r="33" spans="23:39" x14ac:dyDescent="0.2"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23:39" x14ac:dyDescent="0.2"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23:39" x14ac:dyDescent="0.2"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</sheetData>
  <mergeCells count="30">
    <mergeCell ref="O3:O4"/>
    <mergeCell ref="P3:P4"/>
    <mergeCell ref="L3:L4"/>
    <mergeCell ref="C3:C4"/>
    <mergeCell ref="D3:D4"/>
    <mergeCell ref="E3:E4"/>
    <mergeCell ref="K3:K4"/>
    <mergeCell ref="AA3:AA4"/>
    <mergeCell ref="W3:W4"/>
    <mergeCell ref="S3:S4"/>
    <mergeCell ref="Q3:Q4"/>
    <mergeCell ref="V3:V4"/>
    <mergeCell ref="T3:T4"/>
    <mergeCell ref="U3:U4"/>
    <mergeCell ref="AC3:AC4"/>
    <mergeCell ref="AD3:AD4"/>
    <mergeCell ref="A2:A4"/>
    <mergeCell ref="B2:B4"/>
    <mergeCell ref="G3:G4"/>
    <mergeCell ref="H3:H4"/>
    <mergeCell ref="I3:I4"/>
    <mergeCell ref="J3:J4"/>
    <mergeCell ref="M3:M4"/>
    <mergeCell ref="N3:N4"/>
    <mergeCell ref="AB3:AB4"/>
    <mergeCell ref="F3:F4"/>
    <mergeCell ref="X3:X4"/>
    <mergeCell ref="Y3:Y4"/>
    <mergeCell ref="Z3:Z4"/>
    <mergeCell ref="R3:R4"/>
  </mergeCells>
  <pageMargins left="0.51181102362204722" right="0.51181102362204722" top="0.51181102362204722" bottom="0.51181102362204722" header="0.19685039370078741" footer="0.59055118110236227"/>
  <pageSetup paperSize="9" scale="78" firstPageNumber="10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showGridLines="0" zoomScale="90" zoomScaleNormal="9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sqref="A1:XFD1"/>
    </sheetView>
  </sheetViews>
  <sheetFormatPr defaultColWidth="8.85546875" defaultRowHeight="12.75" x14ac:dyDescent="0.2"/>
  <cols>
    <col min="1" max="1" width="8" style="40" customWidth="1"/>
    <col min="2" max="2" width="64.5703125" style="40" customWidth="1"/>
    <col min="3" max="3" width="11" style="40" customWidth="1"/>
    <col min="4" max="4" width="8.7109375" style="40" customWidth="1"/>
    <col min="5" max="5" width="11.140625" style="40" customWidth="1"/>
    <col min="6" max="6" width="11.85546875" style="40" customWidth="1"/>
    <col min="7" max="7" width="18.140625" style="40" customWidth="1"/>
    <col min="8" max="8" width="18.7109375" style="40" customWidth="1"/>
    <col min="9" max="9" width="8.7109375" style="40" customWidth="1"/>
    <col min="10" max="10" width="16.5703125" style="40" customWidth="1"/>
    <col min="11" max="11" width="12" style="40" customWidth="1"/>
    <col min="12" max="12" width="12.140625" style="40" bestFit="1" customWidth="1"/>
    <col min="13" max="13" width="12.5703125" style="40" customWidth="1"/>
    <col min="14" max="14" width="13.42578125" style="40" customWidth="1"/>
    <col min="15" max="15" width="14.5703125" style="40" customWidth="1"/>
    <col min="16" max="16" width="13.28515625" style="40" customWidth="1"/>
    <col min="17" max="17" width="13" style="40" customWidth="1"/>
    <col min="18" max="18" width="15.42578125" style="40" customWidth="1"/>
    <col min="19" max="19" width="9.85546875" style="40" bestFit="1" customWidth="1"/>
    <col min="20" max="20" width="10.7109375" style="40" customWidth="1"/>
    <col min="21" max="21" width="16.7109375" style="40" customWidth="1"/>
    <col min="22" max="22" width="8.7109375" style="40" customWidth="1"/>
    <col min="23" max="23" width="13.5703125" style="24" customWidth="1"/>
    <col min="24" max="24" width="15.28515625" style="40" customWidth="1"/>
    <col min="25" max="25" width="14" style="40" customWidth="1"/>
    <col min="26" max="26" width="13" style="24" customWidth="1"/>
    <col min="27" max="27" width="14" style="40" customWidth="1"/>
    <col min="28" max="28" width="11.42578125" style="40" customWidth="1"/>
    <col min="29" max="29" width="8.7109375" style="24" customWidth="1"/>
    <col min="30" max="30" width="10.5703125" style="40" customWidth="1"/>
    <col min="31" max="31" width="11" style="40" customWidth="1"/>
    <col min="32" max="32" width="10.28515625" style="24" customWidth="1"/>
    <col min="33" max="34" width="8.7109375" style="24" customWidth="1"/>
    <col min="35" max="16384" width="8.85546875" style="40"/>
  </cols>
  <sheetData>
    <row r="1" spans="1:34" s="124" customFormat="1" ht="22.5" customHeight="1" x14ac:dyDescent="0.2">
      <c r="A1" s="114" t="s">
        <v>75</v>
      </c>
      <c r="W1" s="123"/>
      <c r="Z1" s="123"/>
      <c r="AC1" s="123"/>
      <c r="AF1" s="123"/>
      <c r="AG1" s="123"/>
      <c r="AH1" s="123"/>
    </row>
    <row r="2" spans="1:34" ht="12.75" customHeight="1" x14ac:dyDescent="0.2">
      <c r="A2" s="127" t="s">
        <v>74</v>
      </c>
      <c r="B2" s="133" t="s">
        <v>48</v>
      </c>
      <c r="C2" s="37" t="s">
        <v>0</v>
      </c>
      <c r="D2" s="37" t="s">
        <v>1</v>
      </c>
      <c r="E2" s="37" t="s">
        <v>2</v>
      </c>
      <c r="F2" s="37" t="s">
        <v>100</v>
      </c>
      <c r="G2" s="37" t="s">
        <v>110</v>
      </c>
      <c r="H2" s="37" t="s">
        <v>109</v>
      </c>
      <c r="I2" s="37" t="s">
        <v>84</v>
      </c>
      <c r="J2" s="37" t="s">
        <v>108</v>
      </c>
      <c r="K2" s="37" t="s">
        <v>4</v>
      </c>
      <c r="L2" s="37" t="s">
        <v>5</v>
      </c>
      <c r="M2" s="37" t="s">
        <v>6</v>
      </c>
      <c r="N2" s="37" t="s">
        <v>7</v>
      </c>
      <c r="O2" s="37" t="s">
        <v>8</v>
      </c>
      <c r="P2" s="39" t="s">
        <v>9</v>
      </c>
      <c r="Q2" s="37" t="s">
        <v>10</v>
      </c>
      <c r="R2" s="37" t="s">
        <v>11</v>
      </c>
      <c r="S2" s="37" t="s">
        <v>12</v>
      </c>
      <c r="T2" s="37" t="s">
        <v>13</v>
      </c>
      <c r="U2" s="37" t="s">
        <v>14</v>
      </c>
      <c r="V2" s="37" t="s">
        <v>15</v>
      </c>
      <c r="W2" s="47" t="s">
        <v>47</v>
      </c>
      <c r="X2" s="48" t="s">
        <v>49</v>
      </c>
      <c r="Y2" s="48" t="s">
        <v>50</v>
      </c>
      <c r="Z2" s="47" t="s">
        <v>51</v>
      </c>
      <c r="AA2" s="48" t="s">
        <v>52</v>
      </c>
      <c r="AB2" s="48" t="s">
        <v>53</v>
      </c>
      <c r="AC2" s="47" t="s">
        <v>54</v>
      </c>
      <c r="AD2" s="48" t="s">
        <v>55</v>
      </c>
      <c r="AE2" s="48" t="s">
        <v>56</v>
      </c>
      <c r="AF2" s="47" t="s">
        <v>57</v>
      </c>
      <c r="AG2" s="47" t="s">
        <v>58</v>
      </c>
      <c r="AH2" s="47" t="s">
        <v>59</v>
      </c>
    </row>
    <row r="3" spans="1:34" ht="12.75" customHeight="1" x14ac:dyDescent="0.2">
      <c r="A3" s="128"/>
      <c r="B3" s="134"/>
      <c r="C3" s="138" t="s">
        <v>24</v>
      </c>
      <c r="D3" s="138" t="s">
        <v>25</v>
      </c>
      <c r="E3" s="138" t="s">
        <v>26</v>
      </c>
      <c r="F3" s="138" t="s">
        <v>99</v>
      </c>
      <c r="G3" s="140" t="s">
        <v>107</v>
      </c>
      <c r="H3" s="138" t="s">
        <v>106</v>
      </c>
      <c r="I3" s="138" t="s">
        <v>83</v>
      </c>
      <c r="J3" s="138" t="s">
        <v>105</v>
      </c>
      <c r="K3" s="138" t="s">
        <v>28</v>
      </c>
      <c r="L3" s="138" t="s">
        <v>29</v>
      </c>
      <c r="M3" s="138" t="s">
        <v>30</v>
      </c>
      <c r="N3" s="138" t="s">
        <v>31</v>
      </c>
      <c r="O3" s="138" t="s">
        <v>32</v>
      </c>
      <c r="P3" s="151" t="s">
        <v>33</v>
      </c>
      <c r="Q3" s="138" t="s">
        <v>34</v>
      </c>
      <c r="R3" s="138" t="s">
        <v>35</v>
      </c>
      <c r="S3" s="138" t="s">
        <v>36</v>
      </c>
      <c r="T3" s="138" t="s">
        <v>37</v>
      </c>
      <c r="U3" s="138" t="s">
        <v>38</v>
      </c>
      <c r="V3" s="153" t="s">
        <v>15</v>
      </c>
      <c r="W3" s="142" t="s">
        <v>60</v>
      </c>
      <c r="X3" s="138" t="s">
        <v>61</v>
      </c>
      <c r="Y3" s="138" t="s">
        <v>62</v>
      </c>
      <c r="Z3" s="142" t="s">
        <v>63</v>
      </c>
      <c r="AA3" s="138" t="s">
        <v>64</v>
      </c>
      <c r="AB3" s="138" t="s">
        <v>65</v>
      </c>
      <c r="AC3" s="142" t="s">
        <v>66</v>
      </c>
      <c r="AD3" s="138" t="s">
        <v>67</v>
      </c>
      <c r="AE3" s="138" t="s">
        <v>68</v>
      </c>
      <c r="AF3" s="142" t="s">
        <v>69</v>
      </c>
      <c r="AG3" s="142" t="s">
        <v>70</v>
      </c>
      <c r="AH3" s="142" t="s">
        <v>71</v>
      </c>
    </row>
    <row r="4" spans="1:34" ht="184.5" customHeight="1" x14ac:dyDescent="0.2">
      <c r="A4" s="129"/>
      <c r="B4" s="135"/>
      <c r="C4" s="139"/>
      <c r="D4" s="139"/>
      <c r="E4" s="139"/>
      <c r="F4" s="139"/>
      <c r="G4" s="141"/>
      <c r="H4" s="139"/>
      <c r="I4" s="139"/>
      <c r="J4" s="139"/>
      <c r="K4" s="139"/>
      <c r="L4" s="139"/>
      <c r="M4" s="139"/>
      <c r="N4" s="139"/>
      <c r="O4" s="139"/>
      <c r="P4" s="152"/>
      <c r="Q4" s="139"/>
      <c r="R4" s="139"/>
      <c r="S4" s="139"/>
      <c r="T4" s="139"/>
      <c r="U4" s="139"/>
      <c r="V4" s="153"/>
      <c r="W4" s="143"/>
      <c r="X4" s="139"/>
      <c r="Y4" s="139"/>
      <c r="Z4" s="143"/>
      <c r="AA4" s="139"/>
      <c r="AB4" s="139"/>
      <c r="AC4" s="143"/>
      <c r="AD4" s="139"/>
      <c r="AE4" s="139"/>
      <c r="AF4" s="143"/>
      <c r="AG4" s="143"/>
      <c r="AH4" s="143"/>
    </row>
    <row r="5" spans="1:34" ht="20.100000000000001" customHeight="1" x14ac:dyDescent="0.2">
      <c r="A5" s="46" t="s">
        <v>0</v>
      </c>
      <c r="B5" s="45" t="s">
        <v>24</v>
      </c>
      <c r="C5" s="44">
        <v>485.32639925643798</v>
      </c>
      <c r="D5" s="44">
        <v>0.15548639627293268</v>
      </c>
      <c r="E5" s="44">
        <v>0.55770295473831788</v>
      </c>
      <c r="F5" s="44">
        <v>230.15365193843846</v>
      </c>
      <c r="G5" s="44">
        <v>26.688242277081443</v>
      </c>
      <c r="H5" s="44">
        <v>0.13880148738942233</v>
      </c>
      <c r="I5" s="44">
        <v>0</v>
      </c>
      <c r="J5" s="44">
        <v>422.35436470787812</v>
      </c>
      <c r="K5" s="44">
        <v>0</v>
      </c>
      <c r="L5" s="44">
        <v>0.18355451590228131</v>
      </c>
      <c r="M5" s="44">
        <v>15.413165988619443</v>
      </c>
      <c r="N5" s="44">
        <v>22.431348727433203</v>
      </c>
      <c r="O5" s="44">
        <v>0.14573083319604119</v>
      </c>
      <c r="P5" s="44">
        <v>0</v>
      </c>
      <c r="Q5" s="44">
        <v>0.1242522428934332</v>
      </c>
      <c r="R5" s="44">
        <v>21.001375409670437</v>
      </c>
      <c r="S5" s="44">
        <v>3.6047442778393455</v>
      </c>
      <c r="T5" s="44">
        <v>5.5035448794466344</v>
      </c>
      <c r="U5" s="44">
        <v>0.53728526497002604</v>
      </c>
      <c r="V5" s="44">
        <v>0</v>
      </c>
      <c r="W5" s="31">
        <v>1234.3196511582073</v>
      </c>
      <c r="X5" s="44">
        <v>1614.6085162875959</v>
      </c>
      <c r="Y5" s="44">
        <v>33.279167402497372</v>
      </c>
      <c r="Z5" s="31">
        <v>1647.8876836900934</v>
      </c>
      <c r="AA5" s="44">
        <v>255.47028237031338</v>
      </c>
      <c r="AB5" s="44">
        <v>16.229175291905854</v>
      </c>
      <c r="AC5" s="31">
        <v>271.69945766221923</v>
      </c>
      <c r="AD5" s="44">
        <v>386.51219254971335</v>
      </c>
      <c r="AE5" s="44">
        <v>25.466314746816142</v>
      </c>
      <c r="AF5" s="31">
        <v>411.97850729652947</v>
      </c>
      <c r="AG5" s="31">
        <v>2331.5656486488419</v>
      </c>
      <c r="AH5" s="81">
        <v>3565.8852998070493</v>
      </c>
    </row>
    <row r="6" spans="1:34" ht="20.100000000000001" customHeight="1" x14ac:dyDescent="0.2">
      <c r="A6" s="35" t="s">
        <v>1</v>
      </c>
      <c r="B6" s="34" t="s">
        <v>25</v>
      </c>
      <c r="C6" s="44">
        <v>4.4097762565976077E-2</v>
      </c>
      <c r="D6" s="44">
        <v>4.405447894399759E-2</v>
      </c>
      <c r="E6" s="44">
        <v>9.524564800198981E-3</v>
      </c>
      <c r="F6" s="44">
        <v>1.7833400668895527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0.58216144489361121</v>
      </c>
      <c r="N6" s="44">
        <v>3.4969503196340148</v>
      </c>
      <c r="O6" s="44">
        <v>5.5883589691717063E-2</v>
      </c>
      <c r="P6" s="44">
        <v>0</v>
      </c>
      <c r="Q6" s="44">
        <v>0</v>
      </c>
      <c r="R6" s="44">
        <v>3.1000703190653907</v>
      </c>
      <c r="S6" s="44">
        <v>0.2389276602829126</v>
      </c>
      <c r="T6" s="44">
        <v>0.5344738040524003</v>
      </c>
      <c r="U6" s="44">
        <v>0</v>
      </c>
      <c r="V6" s="44">
        <v>0</v>
      </c>
      <c r="W6" s="31">
        <v>9.889484010819773</v>
      </c>
      <c r="X6" s="44">
        <v>5.0813988827237324</v>
      </c>
      <c r="Y6" s="44">
        <v>1.6355557711361901</v>
      </c>
      <c r="Z6" s="31">
        <v>6.7169546538599221</v>
      </c>
      <c r="AA6" s="44">
        <v>1.8246489689098941</v>
      </c>
      <c r="AB6" s="44">
        <v>6.5283526745047227E-2</v>
      </c>
      <c r="AC6" s="31">
        <v>1.8899324956549415</v>
      </c>
      <c r="AD6" s="44">
        <v>4.7177161673469343E-3</v>
      </c>
      <c r="AE6" s="44">
        <v>0.28214069219759086</v>
      </c>
      <c r="AF6" s="31">
        <v>0.28685840836493781</v>
      </c>
      <c r="AG6" s="31">
        <v>8.8937455578798001</v>
      </c>
      <c r="AH6" s="81">
        <v>18.783229568699575</v>
      </c>
    </row>
    <row r="7" spans="1:34" ht="20.100000000000001" customHeight="1" x14ac:dyDescent="0.2">
      <c r="A7" s="35" t="s">
        <v>104</v>
      </c>
      <c r="B7" s="34" t="s">
        <v>103</v>
      </c>
      <c r="C7" s="44">
        <v>1.1866139254387615</v>
      </c>
      <c r="D7" s="44">
        <v>0</v>
      </c>
      <c r="E7" s="44">
        <v>3.8036873392025496</v>
      </c>
      <c r="F7" s="44">
        <v>13.038945320709894</v>
      </c>
      <c r="G7" s="44">
        <v>8.8869216217298055E-2</v>
      </c>
      <c r="H7" s="44">
        <v>121.7195769797348</v>
      </c>
      <c r="I7" s="44">
        <v>0.3541559631615338</v>
      </c>
      <c r="J7" s="44">
        <v>20.018916141954573</v>
      </c>
      <c r="K7" s="44">
        <v>134.1250435845316</v>
      </c>
      <c r="L7" s="44">
        <v>1.0825498705395542</v>
      </c>
      <c r="M7" s="44">
        <v>9.5749808110939156</v>
      </c>
      <c r="N7" s="44">
        <v>2.66061796379394</v>
      </c>
      <c r="O7" s="44">
        <v>1.5299301559049683</v>
      </c>
      <c r="P7" s="44">
        <v>0.18651701044879693</v>
      </c>
      <c r="Q7" s="44">
        <v>0.88979235394801737</v>
      </c>
      <c r="R7" s="44">
        <v>3.9386913853475884</v>
      </c>
      <c r="S7" s="44">
        <v>1.3774376203089651</v>
      </c>
      <c r="T7" s="44">
        <v>3.0987705794411053</v>
      </c>
      <c r="U7" s="44">
        <v>9.3811331548504864</v>
      </c>
      <c r="V7" s="44">
        <v>0</v>
      </c>
      <c r="W7" s="31">
        <v>328.05622937662832</v>
      </c>
      <c r="X7" s="44">
        <v>56.465081857692525</v>
      </c>
      <c r="Y7" s="44">
        <v>0</v>
      </c>
      <c r="Z7" s="31">
        <v>56.465081857692525</v>
      </c>
      <c r="AA7" s="44">
        <v>81.349361434377954</v>
      </c>
      <c r="AB7" s="44">
        <v>2.3974525390210704</v>
      </c>
      <c r="AC7" s="31">
        <v>83.746813973399028</v>
      </c>
      <c r="AD7" s="44">
        <v>0</v>
      </c>
      <c r="AE7" s="44">
        <v>-28.640717327111368</v>
      </c>
      <c r="AF7" s="31">
        <v>-28.640717327111368</v>
      </c>
      <c r="AG7" s="31">
        <v>111.57117850398021</v>
      </c>
      <c r="AH7" s="81">
        <v>439.62740788060853</v>
      </c>
    </row>
    <row r="8" spans="1:34" ht="20.100000000000001" customHeight="1" x14ac:dyDescent="0.2">
      <c r="A8" s="35" t="s">
        <v>102</v>
      </c>
      <c r="B8" s="34" t="s">
        <v>101</v>
      </c>
      <c r="C8" s="44">
        <v>0</v>
      </c>
      <c r="D8" s="44">
        <v>0</v>
      </c>
      <c r="E8" s="44">
        <v>9.792633078042142</v>
      </c>
      <c r="F8" s="44">
        <v>0</v>
      </c>
      <c r="G8" s="44">
        <v>0</v>
      </c>
      <c r="H8" s="44">
        <v>7.8349298906927461E-2</v>
      </c>
      <c r="I8" s="44">
        <v>91.3864996486043</v>
      </c>
      <c r="J8" s="44">
        <v>0.8887252672520537</v>
      </c>
      <c r="K8" s="44">
        <v>0</v>
      </c>
      <c r="L8" s="44">
        <v>2.7912994023161035</v>
      </c>
      <c r="M8" s="44">
        <v>0</v>
      </c>
      <c r="N8" s="44">
        <v>0</v>
      </c>
      <c r="O8" s="44">
        <v>0</v>
      </c>
      <c r="P8" s="44">
        <v>0</v>
      </c>
      <c r="Q8" s="44">
        <v>3.179682237606125E-3</v>
      </c>
      <c r="R8" s="44">
        <v>3.4020223974390987E-2</v>
      </c>
      <c r="S8" s="44">
        <v>1.8277183641769025E-3</v>
      </c>
      <c r="T8" s="44">
        <v>0</v>
      </c>
      <c r="U8" s="44">
        <v>0</v>
      </c>
      <c r="V8" s="44">
        <v>0</v>
      </c>
      <c r="W8" s="31">
        <v>104.97653431969771</v>
      </c>
      <c r="X8" s="44">
        <v>41.836793969564475</v>
      </c>
      <c r="Y8" s="44">
        <v>6.5929181532238521E-2</v>
      </c>
      <c r="Z8" s="31">
        <v>41.902723151096716</v>
      </c>
      <c r="AA8" s="44">
        <v>259.12168826319532</v>
      </c>
      <c r="AB8" s="44">
        <v>0.46812192851086953</v>
      </c>
      <c r="AC8" s="31">
        <v>259.58981019170619</v>
      </c>
      <c r="AD8" s="44">
        <v>0</v>
      </c>
      <c r="AE8" s="44">
        <v>-40.483991737851767</v>
      </c>
      <c r="AF8" s="31">
        <v>-40.483991737851767</v>
      </c>
      <c r="AG8" s="31">
        <v>261.00854160495112</v>
      </c>
      <c r="AH8" s="81">
        <v>365.98507592464881</v>
      </c>
    </row>
    <row r="9" spans="1:34" ht="20.100000000000001" customHeight="1" x14ac:dyDescent="0.2">
      <c r="A9" s="35" t="s">
        <v>100</v>
      </c>
      <c r="B9" s="34" t="s">
        <v>99</v>
      </c>
      <c r="C9" s="44">
        <v>69.393050987724351</v>
      </c>
      <c r="D9" s="44">
        <v>8.9391720657246862E-2</v>
      </c>
      <c r="E9" s="44">
        <v>0.44478903309148626</v>
      </c>
      <c r="F9" s="44">
        <v>265.32311037423557</v>
      </c>
      <c r="G9" s="44">
        <v>0</v>
      </c>
      <c r="H9" s="44">
        <v>0.88988695165214526</v>
      </c>
      <c r="I9" s="44">
        <v>0</v>
      </c>
      <c r="J9" s="44">
        <v>200.49573876512133</v>
      </c>
      <c r="K9" s="44">
        <v>0</v>
      </c>
      <c r="L9" s="44">
        <v>0</v>
      </c>
      <c r="M9" s="44">
        <v>49.199502889488343</v>
      </c>
      <c r="N9" s="44">
        <v>51.035098338054937</v>
      </c>
      <c r="O9" s="44">
        <v>0.1829389288572372</v>
      </c>
      <c r="P9" s="44">
        <v>1.0574925707675891</v>
      </c>
      <c r="Q9" s="44">
        <v>4.4024556787265317</v>
      </c>
      <c r="R9" s="44">
        <v>55.165114419354396</v>
      </c>
      <c r="S9" s="44">
        <v>5.4445469476818955</v>
      </c>
      <c r="T9" s="44">
        <v>7.632215536699265</v>
      </c>
      <c r="U9" s="44">
        <v>1.9403956979585522</v>
      </c>
      <c r="V9" s="44">
        <v>0</v>
      </c>
      <c r="W9" s="31">
        <v>712.69572884007096</v>
      </c>
      <c r="X9" s="44">
        <v>2635.5237964501812</v>
      </c>
      <c r="Y9" s="44">
        <v>0</v>
      </c>
      <c r="Z9" s="31">
        <v>2635.5237964501812</v>
      </c>
      <c r="AA9" s="44">
        <v>489.32101394752931</v>
      </c>
      <c r="AB9" s="44">
        <v>16.94537155272074</v>
      </c>
      <c r="AC9" s="31">
        <v>506.26638550025007</v>
      </c>
      <c r="AD9" s="44">
        <v>0</v>
      </c>
      <c r="AE9" s="44">
        <v>284.99282196291614</v>
      </c>
      <c r="AF9" s="31">
        <v>284.99282196291614</v>
      </c>
      <c r="AG9" s="31">
        <v>3426.7830039133473</v>
      </c>
      <c r="AH9" s="81">
        <v>4139.4787327534186</v>
      </c>
    </row>
    <row r="10" spans="1:34" ht="20.100000000000001" customHeight="1" x14ac:dyDescent="0.2">
      <c r="A10" s="35" t="s">
        <v>98</v>
      </c>
      <c r="B10" s="34" t="s">
        <v>97</v>
      </c>
      <c r="C10" s="44">
        <v>0</v>
      </c>
      <c r="D10" s="44">
        <v>0</v>
      </c>
      <c r="E10" s="44">
        <v>0.13107463561173333</v>
      </c>
      <c r="F10" s="44">
        <v>0.15927474712306536</v>
      </c>
      <c r="G10" s="44">
        <v>32.466649936444561</v>
      </c>
      <c r="H10" s="44">
        <v>7.851041561770819E-2</v>
      </c>
      <c r="I10" s="44">
        <v>0.21352568149741016</v>
      </c>
      <c r="J10" s="44">
        <v>0.27601744616519064</v>
      </c>
      <c r="K10" s="44">
        <v>0</v>
      </c>
      <c r="L10" s="44">
        <v>6.0127094966410791E-2</v>
      </c>
      <c r="M10" s="44">
        <v>9.3623552994763646</v>
      </c>
      <c r="N10" s="44">
        <v>9.4433769738273124E-2</v>
      </c>
      <c r="O10" s="44">
        <v>0</v>
      </c>
      <c r="P10" s="44">
        <v>0</v>
      </c>
      <c r="Q10" s="44">
        <v>1.8543547883808038</v>
      </c>
      <c r="R10" s="44">
        <v>52.353676271874761</v>
      </c>
      <c r="S10" s="44">
        <v>5.8296945068169966E-2</v>
      </c>
      <c r="T10" s="44">
        <v>8.1213050455419544E-2</v>
      </c>
      <c r="U10" s="44">
        <v>0.17647574489996457</v>
      </c>
      <c r="V10" s="44">
        <v>0</v>
      </c>
      <c r="W10" s="31">
        <v>97.365985827319818</v>
      </c>
      <c r="X10" s="44">
        <v>226.6451053214594</v>
      </c>
      <c r="Y10" s="44">
        <v>0</v>
      </c>
      <c r="Z10" s="31">
        <v>226.6451053214594</v>
      </c>
      <c r="AA10" s="44">
        <v>44.252590535302232</v>
      </c>
      <c r="AB10" s="44">
        <v>1.7724677155974249</v>
      </c>
      <c r="AC10" s="31">
        <v>46.025058250899654</v>
      </c>
      <c r="AD10" s="44">
        <v>0</v>
      </c>
      <c r="AE10" s="44">
        <v>15.25039436144646</v>
      </c>
      <c r="AF10" s="31">
        <v>15.25039436144646</v>
      </c>
      <c r="AG10" s="31">
        <v>287.92055793380553</v>
      </c>
      <c r="AH10" s="81">
        <v>385.28654376112536</v>
      </c>
    </row>
    <row r="11" spans="1:34" ht="20.100000000000001" customHeight="1" x14ac:dyDescent="0.2">
      <c r="A11" s="35" t="s">
        <v>96</v>
      </c>
      <c r="B11" s="34" t="s">
        <v>95</v>
      </c>
      <c r="C11" s="44">
        <v>0</v>
      </c>
      <c r="D11" s="44">
        <v>0</v>
      </c>
      <c r="E11" s="44">
        <v>0</v>
      </c>
      <c r="F11" s="44">
        <v>0</v>
      </c>
      <c r="G11" s="44">
        <v>3.2321000462163578</v>
      </c>
      <c r="H11" s="44">
        <v>0</v>
      </c>
      <c r="I11" s="44">
        <v>0</v>
      </c>
      <c r="J11" s="44">
        <v>0.11176067823399087</v>
      </c>
      <c r="K11" s="44">
        <v>3.33898229314993E-5</v>
      </c>
      <c r="L11" s="44">
        <v>1.6022566290076738E-4</v>
      </c>
      <c r="M11" s="44">
        <v>0</v>
      </c>
      <c r="N11" s="44">
        <v>3.6264100807403735E-2</v>
      </c>
      <c r="O11" s="44">
        <v>0</v>
      </c>
      <c r="P11" s="44">
        <v>0</v>
      </c>
      <c r="Q11" s="44">
        <v>0</v>
      </c>
      <c r="R11" s="44">
        <v>9.1192761177585034E-3</v>
      </c>
      <c r="S11" s="44">
        <v>3.9213042071341665E-2</v>
      </c>
      <c r="T11" s="44">
        <v>2.3802795694028205E-2</v>
      </c>
      <c r="U11" s="44">
        <v>0.3359939483369867</v>
      </c>
      <c r="V11" s="44">
        <v>0</v>
      </c>
      <c r="W11" s="31">
        <v>3.7884475029637006</v>
      </c>
      <c r="X11" s="44">
        <v>50.0657046768263</v>
      </c>
      <c r="Y11" s="44">
        <v>0</v>
      </c>
      <c r="Z11" s="31">
        <v>50.0657046768263</v>
      </c>
      <c r="AA11" s="44">
        <v>1.4685536356599527</v>
      </c>
      <c r="AB11" s="44">
        <v>0.44865816664159053</v>
      </c>
      <c r="AC11" s="31">
        <v>1.9172118023015432</v>
      </c>
      <c r="AD11" s="44">
        <v>0</v>
      </c>
      <c r="AE11" s="44">
        <v>33.638426114991198</v>
      </c>
      <c r="AF11" s="31">
        <v>33.638426114991198</v>
      </c>
      <c r="AG11" s="31">
        <v>85.621342594119042</v>
      </c>
      <c r="AH11" s="81">
        <v>89.409790097082748</v>
      </c>
    </row>
    <row r="12" spans="1:34" ht="20.100000000000001" customHeight="1" x14ac:dyDescent="0.2">
      <c r="A12" s="35" t="s">
        <v>94</v>
      </c>
      <c r="B12" s="34" t="s">
        <v>93</v>
      </c>
      <c r="C12" s="44">
        <v>7.0716884723779558E-2</v>
      </c>
      <c r="D12" s="44">
        <v>0</v>
      </c>
      <c r="E12" s="44">
        <v>4.7757042437101127</v>
      </c>
      <c r="F12" s="44">
        <v>5.1970615762192622</v>
      </c>
      <c r="G12" s="44">
        <v>28.237376829571026</v>
      </c>
      <c r="H12" s="44">
        <v>2.3685192143882592</v>
      </c>
      <c r="I12" s="44">
        <v>0.79871315979356283</v>
      </c>
      <c r="J12" s="44">
        <v>7.0412501881021425</v>
      </c>
      <c r="K12" s="44">
        <v>3.6231678131768787E-2</v>
      </c>
      <c r="L12" s="44">
        <v>33.175992058024065</v>
      </c>
      <c r="M12" s="44">
        <v>3.8006690994628252</v>
      </c>
      <c r="N12" s="44">
        <v>0.18023321841826503</v>
      </c>
      <c r="O12" s="44">
        <v>1.4568402630560109</v>
      </c>
      <c r="P12" s="44">
        <v>8.422883349181183E-3</v>
      </c>
      <c r="Q12" s="44">
        <v>3.3024652849191698</v>
      </c>
      <c r="R12" s="44">
        <v>4.903772284308646</v>
      </c>
      <c r="S12" s="44">
        <v>6.0970626116010544</v>
      </c>
      <c r="T12" s="44">
        <v>5.2672147377889438</v>
      </c>
      <c r="U12" s="44">
        <v>1.7895546949007284</v>
      </c>
      <c r="V12" s="44">
        <v>0</v>
      </c>
      <c r="W12" s="31">
        <v>108.5078009104688</v>
      </c>
      <c r="X12" s="44">
        <v>0</v>
      </c>
      <c r="Y12" s="44">
        <v>0</v>
      </c>
      <c r="Z12" s="31">
        <v>0</v>
      </c>
      <c r="AA12" s="44">
        <v>61.804237714818868</v>
      </c>
      <c r="AB12" s="44">
        <v>0.27819907414506106</v>
      </c>
      <c r="AC12" s="31">
        <v>62.082436788963932</v>
      </c>
      <c r="AD12" s="44">
        <v>25.97619011932327</v>
      </c>
      <c r="AE12" s="44">
        <v>1.2922607651437039</v>
      </c>
      <c r="AF12" s="31">
        <v>27.268450884466976</v>
      </c>
      <c r="AG12" s="31">
        <v>89.350887673430904</v>
      </c>
      <c r="AH12" s="81">
        <v>197.85868858389972</v>
      </c>
    </row>
    <row r="13" spans="1:34" ht="20.100000000000001" customHeight="1" x14ac:dyDescent="0.2">
      <c r="A13" s="35" t="s">
        <v>92</v>
      </c>
      <c r="B13" s="34" t="s">
        <v>91</v>
      </c>
      <c r="C13" s="44">
        <v>0.87004724923549237</v>
      </c>
      <c r="D13" s="44">
        <v>2.9898428761179368E-3</v>
      </c>
      <c r="E13" s="44">
        <v>0.21320936344180327</v>
      </c>
      <c r="F13" s="44">
        <v>45.156249592415037</v>
      </c>
      <c r="G13" s="44">
        <v>55.599945338262621</v>
      </c>
      <c r="H13" s="44">
        <v>7.2669894451889689</v>
      </c>
      <c r="I13" s="44">
        <v>0</v>
      </c>
      <c r="J13" s="44">
        <v>0.53820069360586675</v>
      </c>
      <c r="K13" s="44">
        <v>0.69393952077916499</v>
      </c>
      <c r="L13" s="44">
        <v>3.8664640192444506</v>
      </c>
      <c r="M13" s="44">
        <v>2.0886237988317671</v>
      </c>
      <c r="N13" s="44">
        <v>0.48452340754842854</v>
      </c>
      <c r="O13" s="44">
        <v>1.1467179865443269</v>
      </c>
      <c r="P13" s="44">
        <v>0.18457478284709697</v>
      </c>
      <c r="Q13" s="44">
        <v>2.9548148595137365</v>
      </c>
      <c r="R13" s="44">
        <v>26.342491960198615</v>
      </c>
      <c r="S13" s="44">
        <v>2.5059299260825325</v>
      </c>
      <c r="T13" s="44">
        <v>1.4871940313105041</v>
      </c>
      <c r="U13" s="44">
        <v>2.9511349678320409</v>
      </c>
      <c r="V13" s="44">
        <v>0</v>
      </c>
      <c r="W13" s="31">
        <v>154.35404078575857</v>
      </c>
      <c r="X13" s="44">
        <v>269.39946458805719</v>
      </c>
      <c r="Y13" s="44">
        <v>0</v>
      </c>
      <c r="Z13" s="31">
        <v>269.39946458805719</v>
      </c>
      <c r="AA13" s="44">
        <v>13.562450002748704</v>
      </c>
      <c r="AB13" s="44">
        <v>2.5744603739685314</v>
      </c>
      <c r="AC13" s="31">
        <v>16.136910376717235</v>
      </c>
      <c r="AD13" s="44">
        <v>11.306739056719579</v>
      </c>
      <c r="AE13" s="44">
        <v>37.591750725395237</v>
      </c>
      <c r="AF13" s="31">
        <v>48.898489782114815</v>
      </c>
      <c r="AG13" s="31">
        <v>334.43486474688928</v>
      </c>
      <c r="AH13" s="81">
        <v>488.78890553264785</v>
      </c>
    </row>
    <row r="14" spans="1:34" ht="25.5" x14ac:dyDescent="0.2">
      <c r="A14" s="35" t="s">
        <v>90</v>
      </c>
      <c r="B14" s="34" t="s">
        <v>89</v>
      </c>
      <c r="C14" s="44">
        <v>164.25464626179794</v>
      </c>
      <c r="D14" s="44">
        <v>0.90799822129466168</v>
      </c>
      <c r="E14" s="44">
        <v>29.539716822918301</v>
      </c>
      <c r="F14" s="44">
        <v>17.425561987740981</v>
      </c>
      <c r="G14" s="44">
        <v>35.682276967271648</v>
      </c>
      <c r="H14" s="44">
        <v>116.01939382116367</v>
      </c>
      <c r="I14" s="44">
        <v>2.3079037954162729</v>
      </c>
      <c r="J14" s="44">
        <v>10.8387439309614</v>
      </c>
      <c r="K14" s="44">
        <v>9.6317154969675123</v>
      </c>
      <c r="L14" s="44">
        <v>82.730434811006802</v>
      </c>
      <c r="M14" s="44">
        <v>96.583421123781932</v>
      </c>
      <c r="N14" s="44">
        <v>3.4373244257064073</v>
      </c>
      <c r="O14" s="44">
        <v>136.71015252919418</v>
      </c>
      <c r="P14" s="44">
        <v>11.167724720435089</v>
      </c>
      <c r="Q14" s="44">
        <v>19.64311777519681</v>
      </c>
      <c r="R14" s="44">
        <v>132.68963395287662</v>
      </c>
      <c r="S14" s="44">
        <v>6.1800012747265054</v>
      </c>
      <c r="T14" s="44">
        <v>143.1823237909409</v>
      </c>
      <c r="U14" s="44">
        <v>39.573679386690202</v>
      </c>
      <c r="V14" s="44">
        <v>0</v>
      </c>
      <c r="W14" s="31">
        <v>1058.505771096088</v>
      </c>
      <c r="X14" s="44">
        <v>1068.4881918164253</v>
      </c>
      <c r="Y14" s="44">
        <v>0</v>
      </c>
      <c r="Z14" s="31">
        <v>1068.4881918164253</v>
      </c>
      <c r="AA14" s="44">
        <v>251.0665778470607</v>
      </c>
      <c r="AB14" s="44">
        <v>9.4936850628490426</v>
      </c>
      <c r="AC14" s="31">
        <v>260.56026290990974</v>
      </c>
      <c r="AD14" s="44">
        <v>15.595622345453402</v>
      </c>
      <c r="AE14" s="44">
        <v>-67.745402735045474</v>
      </c>
      <c r="AF14" s="31">
        <v>-52.149780389592074</v>
      </c>
      <c r="AG14" s="31">
        <v>1276.8986743367429</v>
      </c>
      <c r="AH14" s="81">
        <v>2335.4044454328309</v>
      </c>
    </row>
    <row r="15" spans="1:34" ht="20.100000000000001" customHeight="1" x14ac:dyDescent="0.2">
      <c r="A15" s="35" t="s">
        <v>88</v>
      </c>
      <c r="B15" s="34" t="s">
        <v>87</v>
      </c>
      <c r="C15" s="44">
        <v>5.8840774254294934E-3</v>
      </c>
      <c r="D15" s="44">
        <v>0</v>
      </c>
      <c r="E15" s="44">
        <v>1.5682277907018676</v>
      </c>
      <c r="F15" s="44">
        <v>30.609302755732493</v>
      </c>
      <c r="G15" s="44">
        <v>4.3693686084024311E-2</v>
      </c>
      <c r="H15" s="44">
        <v>77.130168843187931</v>
      </c>
      <c r="I15" s="44">
        <v>4.1654350734747432</v>
      </c>
      <c r="J15" s="44">
        <v>0.93848864279782274</v>
      </c>
      <c r="K15" s="44">
        <v>0.18325928473826592</v>
      </c>
      <c r="L15" s="44">
        <v>25.049764382735319</v>
      </c>
      <c r="M15" s="44">
        <v>1.6516245641411647</v>
      </c>
      <c r="N15" s="44">
        <v>0.11197618310188073</v>
      </c>
      <c r="O15" s="44">
        <v>1.8635660120436857</v>
      </c>
      <c r="P15" s="44">
        <v>0</v>
      </c>
      <c r="Q15" s="44">
        <v>1.547192167885248</v>
      </c>
      <c r="R15" s="44">
        <v>1.3383404693443118E-3</v>
      </c>
      <c r="S15" s="44">
        <v>2.4102285550160092E-2</v>
      </c>
      <c r="T15" s="44">
        <v>6.2068364842603765E-2</v>
      </c>
      <c r="U15" s="44">
        <v>0.78262947868045019</v>
      </c>
      <c r="V15" s="44">
        <v>0</v>
      </c>
      <c r="W15" s="31">
        <v>145.73872193359247</v>
      </c>
      <c r="X15" s="44">
        <v>152.608066026004</v>
      </c>
      <c r="Y15" s="44">
        <v>0</v>
      </c>
      <c r="Z15" s="31">
        <v>152.608066026004</v>
      </c>
      <c r="AA15" s="44">
        <v>7.1652759935518899</v>
      </c>
      <c r="AB15" s="44">
        <v>1.8139278964239327</v>
      </c>
      <c r="AC15" s="31">
        <v>8.9792038899758229</v>
      </c>
      <c r="AD15" s="44">
        <v>4.5347949812909008</v>
      </c>
      <c r="AE15" s="44">
        <v>52.605640795918006</v>
      </c>
      <c r="AF15" s="31">
        <v>57.140435777208907</v>
      </c>
      <c r="AG15" s="31">
        <v>218.72770569318874</v>
      </c>
      <c r="AH15" s="81">
        <v>364.46642762678118</v>
      </c>
    </row>
    <row r="16" spans="1:34" ht="20.100000000000001" customHeight="1" x14ac:dyDescent="0.2">
      <c r="A16" s="35" t="s">
        <v>86</v>
      </c>
      <c r="B16" s="34" t="s">
        <v>85</v>
      </c>
      <c r="C16" s="44">
        <v>0.79435471566327576</v>
      </c>
      <c r="D16" s="44">
        <v>4.0921045166637682E-3</v>
      </c>
      <c r="E16" s="44">
        <v>12.430462663137398</v>
      </c>
      <c r="F16" s="44">
        <v>5.5085242209213643</v>
      </c>
      <c r="G16" s="44">
        <v>0.55875818207784</v>
      </c>
      <c r="H16" s="44">
        <v>135.43142516115412</v>
      </c>
      <c r="I16" s="44">
        <v>2.5466333857572985</v>
      </c>
      <c r="J16" s="44">
        <v>26.494661771201024</v>
      </c>
      <c r="K16" s="44">
        <v>0.65440733936934248</v>
      </c>
      <c r="L16" s="44">
        <v>272.87129828489651</v>
      </c>
      <c r="M16" s="44">
        <v>9.7528087473928622</v>
      </c>
      <c r="N16" s="44">
        <v>0.63443215510124373</v>
      </c>
      <c r="O16" s="44">
        <v>4.3315824063661372</v>
      </c>
      <c r="P16" s="44">
        <v>0</v>
      </c>
      <c r="Q16" s="44">
        <v>13.783264513122083</v>
      </c>
      <c r="R16" s="44">
        <v>0.31290302484184657</v>
      </c>
      <c r="S16" s="44">
        <v>2.2074169500696983</v>
      </c>
      <c r="T16" s="44">
        <v>7.4904314085013457</v>
      </c>
      <c r="U16" s="44">
        <v>1.5260058895331294</v>
      </c>
      <c r="V16" s="44">
        <v>0</v>
      </c>
      <c r="W16" s="31">
        <v>497.33346292362319</v>
      </c>
      <c r="X16" s="44">
        <v>105.33183197165023</v>
      </c>
      <c r="Y16" s="44">
        <v>0</v>
      </c>
      <c r="Z16" s="31">
        <v>105.33183197165023</v>
      </c>
      <c r="AA16" s="44">
        <v>96.339521980321095</v>
      </c>
      <c r="AB16" s="44">
        <v>3.8123323593389493</v>
      </c>
      <c r="AC16" s="31">
        <v>100.15185433966005</v>
      </c>
      <c r="AD16" s="44">
        <v>116.1160451549303</v>
      </c>
      <c r="AE16" s="44">
        <v>87.684757052180359</v>
      </c>
      <c r="AF16" s="31">
        <v>203.80080220711068</v>
      </c>
      <c r="AG16" s="31">
        <v>409.28448851842097</v>
      </c>
      <c r="AH16" s="81">
        <v>906.61795144204416</v>
      </c>
    </row>
    <row r="17" spans="1:34" ht="20.100000000000001" customHeight="1" x14ac:dyDescent="0.2">
      <c r="A17" s="35" t="s">
        <v>84</v>
      </c>
      <c r="B17" s="34" t="s">
        <v>83</v>
      </c>
      <c r="C17" s="44">
        <v>2.6048081622788106</v>
      </c>
      <c r="D17" s="44">
        <v>0</v>
      </c>
      <c r="E17" s="44">
        <v>13.746842242495738</v>
      </c>
      <c r="F17" s="44">
        <v>1.2197296498378503</v>
      </c>
      <c r="G17" s="44">
        <v>0.22097174856359869</v>
      </c>
      <c r="H17" s="44">
        <v>24.357891042713355</v>
      </c>
      <c r="I17" s="44">
        <v>41.234877379252907</v>
      </c>
      <c r="J17" s="44">
        <v>18.352226789024538</v>
      </c>
      <c r="K17" s="44">
        <v>2.3857573497031788</v>
      </c>
      <c r="L17" s="44">
        <v>200.42864906871262</v>
      </c>
      <c r="M17" s="44">
        <v>46.828762891102286</v>
      </c>
      <c r="N17" s="44">
        <v>0.25262673014348946</v>
      </c>
      <c r="O17" s="44">
        <v>11.484647946713325</v>
      </c>
      <c r="P17" s="44">
        <v>0</v>
      </c>
      <c r="Q17" s="44">
        <v>3.7500484903547195</v>
      </c>
      <c r="R17" s="44">
        <v>3.9100056412778167E-2</v>
      </c>
      <c r="S17" s="44">
        <v>0.43934759564064702</v>
      </c>
      <c r="T17" s="44">
        <v>3.2728072731336102</v>
      </c>
      <c r="U17" s="44">
        <v>0.74863493958510297</v>
      </c>
      <c r="V17" s="44">
        <v>0</v>
      </c>
      <c r="W17" s="31">
        <v>371.36772935566859</v>
      </c>
      <c r="X17" s="44">
        <v>2.7181846111807459</v>
      </c>
      <c r="Y17" s="44">
        <v>0</v>
      </c>
      <c r="Z17" s="31">
        <v>2.7181846111807459</v>
      </c>
      <c r="AA17" s="44">
        <v>855.55821999001307</v>
      </c>
      <c r="AB17" s="44">
        <v>0</v>
      </c>
      <c r="AC17" s="31">
        <v>855.55821999001307</v>
      </c>
      <c r="AD17" s="44">
        <v>62.289600822943136</v>
      </c>
      <c r="AE17" s="44">
        <v>-54.570476288096103</v>
      </c>
      <c r="AF17" s="31">
        <v>7.7191245348470332</v>
      </c>
      <c r="AG17" s="31">
        <v>865.99552913604089</v>
      </c>
      <c r="AH17" s="81">
        <v>1237.3632584917095</v>
      </c>
    </row>
    <row r="18" spans="1:34" ht="25.5" x14ac:dyDescent="0.2">
      <c r="A18" s="35" t="s">
        <v>82</v>
      </c>
      <c r="B18" s="34" t="s">
        <v>81</v>
      </c>
      <c r="C18" s="44">
        <v>4.0956974191414774</v>
      </c>
      <c r="D18" s="44">
        <v>0.81081732073160429</v>
      </c>
      <c r="E18" s="44">
        <v>0.26179545960771433</v>
      </c>
      <c r="F18" s="44">
        <v>17.726777735479367</v>
      </c>
      <c r="G18" s="44">
        <v>13.850229721019964</v>
      </c>
      <c r="H18" s="44">
        <v>1.4702713405368586</v>
      </c>
      <c r="I18" s="44">
        <v>0.25887301708758104</v>
      </c>
      <c r="J18" s="44">
        <v>21.91214232294416</v>
      </c>
      <c r="K18" s="44">
        <v>0.43083229787632676</v>
      </c>
      <c r="L18" s="44">
        <v>31.976219898658954</v>
      </c>
      <c r="M18" s="44">
        <v>14.580804533305582</v>
      </c>
      <c r="N18" s="44">
        <v>25.449589739643649</v>
      </c>
      <c r="O18" s="44">
        <v>51.724291746043839</v>
      </c>
      <c r="P18" s="44">
        <v>9.9067664411361811</v>
      </c>
      <c r="Q18" s="44">
        <v>5.2298148719144004</v>
      </c>
      <c r="R18" s="44">
        <v>0</v>
      </c>
      <c r="S18" s="44">
        <v>15.15486505615878</v>
      </c>
      <c r="T18" s="44">
        <v>0</v>
      </c>
      <c r="U18" s="44">
        <v>0</v>
      </c>
      <c r="V18" s="44">
        <v>0</v>
      </c>
      <c r="W18" s="31">
        <v>214.83978892128641</v>
      </c>
      <c r="X18" s="44">
        <v>516.12813057207154</v>
      </c>
      <c r="Y18" s="44">
        <v>0</v>
      </c>
      <c r="Z18" s="31">
        <v>516.12813057207154</v>
      </c>
      <c r="AA18" s="44">
        <v>124.67512609262774</v>
      </c>
      <c r="AB18" s="44">
        <v>9.0156646672409266</v>
      </c>
      <c r="AC18" s="31">
        <v>133.69079075986866</v>
      </c>
      <c r="AD18" s="44">
        <v>760.7892276171217</v>
      </c>
      <c r="AE18" s="44">
        <v>171.26192379806079</v>
      </c>
      <c r="AF18" s="31">
        <v>932.05115141518252</v>
      </c>
      <c r="AG18" s="31">
        <v>1581.8700727471228</v>
      </c>
      <c r="AH18" s="81">
        <v>1796.7098616684093</v>
      </c>
    </row>
    <row r="19" spans="1:34" ht="20.100000000000001" customHeight="1" x14ac:dyDescent="0.2">
      <c r="A19" s="35" t="s">
        <v>80</v>
      </c>
      <c r="B19" s="34" t="s">
        <v>79</v>
      </c>
      <c r="C19" s="44">
        <v>2.4408235323856053</v>
      </c>
      <c r="D19" s="44">
        <v>0.48502128271285694</v>
      </c>
      <c r="E19" s="44">
        <v>0.14929141327100559</v>
      </c>
      <c r="F19" s="44">
        <v>10.108867834592221</v>
      </c>
      <c r="G19" s="44">
        <v>7.8982285341293421</v>
      </c>
      <c r="H19" s="44">
        <v>0.83843656665975086</v>
      </c>
      <c r="I19" s="44">
        <v>0.14762486193093366</v>
      </c>
      <c r="J19" s="44">
        <v>13.107583058131386</v>
      </c>
      <c r="K19" s="44">
        <v>0.24568631835376711</v>
      </c>
      <c r="L19" s="44">
        <v>18.884727799526701</v>
      </c>
      <c r="M19" s="44">
        <v>8.3148459437274802</v>
      </c>
      <c r="N19" s="44">
        <v>14.512876675141261</v>
      </c>
      <c r="O19" s="44">
        <v>29.885837413618756</v>
      </c>
      <c r="P19" s="44">
        <v>5.6494301511538083</v>
      </c>
      <c r="Q19" s="44">
        <v>2.4597849673078684</v>
      </c>
      <c r="R19" s="44">
        <v>0</v>
      </c>
      <c r="S19" s="44">
        <v>8.6422095538079091</v>
      </c>
      <c r="T19" s="44">
        <v>0</v>
      </c>
      <c r="U19" s="44">
        <v>0</v>
      </c>
      <c r="V19" s="44">
        <v>0</v>
      </c>
      <c r="W19" s="31">
        <v>123.77127590645065</v>
      </c>
      <c r="X19" s="44">
        <v>159.52158935517127</v>
      </c>
      <c r="Y19" s="44">
        <v>0</v>
      </c>
      <c r="Z19" s="31">
        <v>159.52158935517127</v>
      </c>
      <c r="AA19" s="44">
        <v>391.46672930584941</v>
      </c>
      <c r="AB19" s="44">
        <v>3.2988351616289378</v>
      </c>
      <c r="AC19" s="31">
        <v>394.76556446747833</v>
      </c>
      <c r="AD19" s="44">
        <v>405.7184971278661</v>
      </c>
      <c r="AE19" s="44">
        <v>11.287906107957287</v>
      </c>
      <c r="AF19" s="31">
        <v>417.00640323582337</v>
      </c>
      <c r="AG19" s="31">
        <v>971.29355705847297</v>
      </c>
      <c r="AH19" s="81">
        <v>1095.0648329649237</v>
      </c>
    </row>
    <row r="20" spans="1:34" ht="20.100000000000001" customHeight="1" x14ac:dyDescent="0.2">
      <c r="A20" s="35" t="s">
        <v>78</v>
      </c>
      <c r="B20" s="34" t="s">
        <v>77</v>
      </c>
      <c r="C20" s="44">
        <v>0.44767848036767477</v>
      </c>
      <c r="D20" s="44">
        <v>8.8959151659215072E-2</v>
      </c>
      <c r="E20" s="44">
        <v>2.7381968478394546E-2</v>
      </c>
      <c r="F20" s="44">
        <v>1.8540965909177261</v>
      </c>
      <c r="G20" s="44">
        <v>1.4486368640914218</v>
      </c>
      <c r="H20" s="44">
        <v>0.15378006769709787</v>
      </c>
      <c r="I20" s="44">
        <v>2.707630149285508E-2</v>
      </c>
      <c r="J20" s="44">
        <v>2.404099594624157</v>
      </c>
      <c r="K20" s="44">
        <v>4.506203590238371E-2</v>
      </c>
      <c r="L20" s="44">
        <v>3.4637023657282864</v>
      </c>
      <c r="M20" s="44">
        <v>1.525049864191155</v>
      </c>
      <c r="N20" s="44">
        <v>2.661848548035175</v>
      </c>
      <c r="O20" s="44">
        <v>5.4814475935372808</v>
      </c>
      <c r="P20" s="44">
        <v>1.03617826993824</v>
      </c>
      <c r="Q20" s="44">
        <v>0.45115625180791186</v>
      </c>
      <c r="R20" s="44">
        <v>0</v>
      </c>
      <c r="S20" s="44">
        <v>1.5850925676246326</v>
      </c>
      <c r="T20" s="44">
        <v>0</v>
      </c>
      <c r="U20" s="44">
        <v>0</v>
      </c>
      <c r="V20" s="44">
        <v>0</v>
      </c>
      <c r="W20" s="31">
        <v>22.701246516093605</v>
      </c>
      <c r="X20" s="44">
        <v>36.140025650810784</v>
      </c>
      <c r="Y20" s="44">
        <v>0</v>
      </c>
      <c r="Z20" s="31">
        <v>36.140025650810784</v>
      </c>
      <c r="AA20" s="44">
        <v>14.280513620889124</v>
      </c>
      <c r="AB20" s="44">
        <v>0.99403279495437014</v>
      </c>
      <c r="AC20" s="31">
        <v>15.274546415843494</v>
      </c>
      <c r="AD20" s="44">
        <v>83.402988140681742</v>
      </c>
      <c r="AE20" s="44">
        <v>91.729904096218306</v>
      </c>
      <c r="AF20" s="31">
        <v>175.13289223690003</v>
      </c>
      <c r="AG20" s="31">
        <v>226.54746430355431</v>
      </c>
      <c r="AH20" s="81">
        <v>249.2487108196479</v>
      </c>
    </row>
    <row r="21" spans="1:34" ht="20.100000000000001" customHeight="1" x14ac:dyDescent="0.2">
      <c r="A21" s="35" t="s">
        <v>4</v>
      </c>
      <c r="B21" s="34" t="s">
        <v>28</v>
      </c>
      <c r="C21" s="44">
        <v>2.677727868139395</v>
      </c>
      <c r="D21" s="44">
        <v>8.9663821850724162E-2</v>
      </c>
      <c r="E21" s="44">
        <v>9.6715356098429481</v>
      </c>
      <c r="F21" s="44">
        <v>35.318305788218552</v>
      </c>
      <c r="G21" s="44">
        <v>5.2558872921745232</v>
      </c>
      <c r="H21" s="44">
        <v>14.866336250286134</v>
      </c>
      <c r="I21" s="44">
        <v>34.016295134866041</v>
      </c>
      <c r="J21" s="44">
        <v>24.327748237241639</v>
      </c>
      <c r="K21" s="44">
        <v>76.903758719247662</v>
      </c>
      <c r="L21" s="44">
        <v>3.8991346588970726</v>
      </c>
      <c r="M21" s="44">
        <v>73.290427760762157</v>
      </c>
      <c r="N21" s="44">
        <v>10.122438061151311</v>
      </c>
      <c r="O21" s="44">
        <v>59.409476868155338</v>
      </c>
      <c r="P21" s="44">
        <v>6.1850297203197009</v>
      </c>
      <c r="Q21" s="44">
        <v>30.37632548353027</v>
      </c>
      <c r="R21" s="44">
        <v>43.187558893533513</v>
      </c>
      <c r="S21" s="44">
        <v>11.230562931325656</v>
      </c>
      <c r="T21" s="44">
        <v>42.729711419778539</v>
      </c>
      <c r="U21" s="44">
        <v>27.838888031002764</v>
      </c>
      <c r="V21" s="44">
        <v>0</v>
      </c>
      <c r="W21" s="31">
        <v>511.39681255032389</v>
      </c>
      <c r="X21" s="44">
        <v>204.2226389267837</v>
      </c>
      <c r="Y21" s="44">
        <v>0</v>
      </c>
      <c r="Z21" s="31">
        <v>204.2226389267837</v>
      </c>
      <c r="AA21" s="44">
        <v>7.2800924198574855</v>
      </c>
      <c r="AB21" s="44">
        <v>4.5965621564372015</v>
      </c>
      <c r="AC21" s="31">
        <v>11.876654576294687</v>
      </c>
      <c r="AD21" s="44">
        <v>0</v>
      </c>
      <c r="AE21" s="44">
        <v>0</v>
      </c>
      <c r="AF21" s="31">
        <v>0</v>
      </c>
      <c r="AG21" s="31">
        <v>216.0992935030784</v>
      </c>
      <c r="AH21" s="81">
        <v>727.49610605340229</v>
      </c>
    </row>
    <row r="22" spans="1:34" ht="20.100000000000001" customHeight="1" x14ac:dyDescent="0.2">
      <c r="A22" s="35" t="s">
        <v>5</v>
      </c>
      <c r="B22" s="34" t="s">
        <v>29</v>
      </c>
      <c r="C22" s="44">
        <v>1.875663723531303</v>
      </c>
      <c r="D22" s="44">
        <v>4.8945821826750259E-2</v>
      </c>
      <c r="E22" s="44">
        <v>28.520753173942097</v>
      </c>
      <c r="F22" s="44">
        <v>5.0031123254418191</v>
      </c>
      <c r="G22" s="44">
        <v>1.2538853803337571</v>
      </c>
      <c r="H22" s="44">
        <v>0.98373203937763198</v>
      </c>
      <c r="I22" s="44">
        <v>0.27813320583186329</v>
      </c>
      <c r="J22" s="44">
        <v>0.53658482140604113</v>
      </c>
      <c r="K22" s="44">
        <v>28.296945587953836</v>
      </c>
      <c r="L22" s="44">
        <v>388.99011774583431</v>
      </c>
      <c r="M22" s="44">
        <v>25.150655837526156</v>
      </c>
      <c r="N22" s="44">
        <v>0.84049383494434826</v>
      </c>
      <c r="O22" s="44">
        <v>7.4383157024505451</v>
      </c>
      <c r="P22" s="44">
        <v>2.2142977390354988</v>
      </c>
      <c r="Q22" s="44">
        <v>15.46766165104582</v>
      </c>
      <c r="R22" s="44">
        <v>0</v>
      </c>
      <c r="S22" s="44">
        <v>20.093851466408836</v>
      </c>
      <c r="T22" s="44">
        <v>20.386615019386483</v>
      </c>
      <c r="U22" s="44">
        <v>4.4177545890521728</v>
      </c>
      <c r="V22" s="44">
        <v>0</v>
      </c>
      <c r="W22" s="31">
        <v>551.79751966532922</v>
      </c>
      <c r="X22" s="44">
        <v>22.743957745707327</v>
      </c>
      <c r="Y22" s="44">
        <v>0</v>
      </c>
      <c r="Z22" s="31">
        <v>22.743957745707327</v>
      </c>
      <c r="AA22" s="44">
        <v>0</v>
      </c>
      <c r="AB22" s="44">
        <v>8.08692894717705</v>
      </c>
      <c r="AC22" s="31">
        <v>8.08692894717705</v>
      </c>
      <c r="AD22" s="44">
        <v>1593.8338718426289</v>
      </c>
      <c r="AE22" s="44">
        <v>2.4685439703940801</v>
      </c>
      <c r="AF22" s="31">
        <v>1596.3024158130229</v>
      </c>
      <c r="AG22" s="31">
        <v>1627.1333025059073</v>
      </c>
      <c r="AH22" s="81">
        <v>2178.9308221712363</v>
      </c>
    </row>
    <row r="23" spans="1:34" ht="25.5" x14ac:dyDescent="0.2">
      <c r="A23" s="35" t="s">
        <v>6</v>
      </c>
      <c r="B23" s="34" t="s">
        <v>30</v>
      </c>
      <c r="C23" s="44">
        <v>2.317535053654086</v>
      </c>
      <c r="D23" s="44">
        <v>2.638085856764091E-2</v>
      </c>
      <c r="E23" s="44">
        <v>0.89626034994462656</v>
      </c>
      <c r="F23" s="44">
        <v>1.8339981688508933</v>
      </c>
      <c r="G23" s="44">
        <v>0.39854728461500605</v>
      </c>
      <c r="H23" s="44">
        <v>0.60510031069295289</v>
      </c>
      <c r="I23" s="44">
        <v>6.5199163923861914</v>
      </c>
      <c r="J23" s="44">
        <v>0.12703484971656859</v>
      </c>
      <c r="K23" s="44">
        <v>1.1147794598886362</v>
      </c>
      <c r="L23" s="44">
        <v>1.87573009961935</v>
      </c>
      <c r="M23" s="44">
        <v>11.049226965799873</v>
      </c>
      <c r="N23" s="44">
        <v>0.30523732180178104</v>
      </c>
      <c r="O23" s="44">
        <v>28.142221990369343</v>
      </c>
      <c r="P23" s="44">
        <v>2.1313237289559459</v>
      </c>
      <c r="Q23" s="44">
        <v>5.172253872710435</v>
      </c>
      <c r="R23" s="44">
        <v>9.8394058638053661</v>
      </c>
      <c r="S23" s="44">
        <v>0.81969233378651074</v>
      </c>
      <c r="T23" s="44">
        <v>3.1031269249741804</v>
      </c>
      <c r="U23" s="44">
        <v>6.7394605125057163</v>
      </c>
      <c r="V23" s="44">
        <v>0</v>
      </c>
      <c r="W23" s="31">
        <v>83.017232342645087</v>
      </c>
      <c r="X23" s="44">
        <v>19.523619005051714</v>
      </c>
      <c r="Y23" s="44">
        <v>0</v>
      </c>
      <c r="Z23" s="31">
        <v>19.523619005051714</v>
      </c>
      <c r="AA23" s="44">
        <v>0</v>
      </c>
      <c r="AB23" s="44">
        <v>20.426893438305534</v>
      </c>
      <c r="AC23" s="31">
        <v>20.426893438305534</v>
      </c>
      <c r="AD23" s="44">
        <v>0</v>
      </c>
      <c r="AE23" s="44">
        <v>2.1538326677728037E-14</v>
      </c>
      <c r="AF23" s="31">
        <v>2.1538326677728037E-14</v>
      </c>
      <c r="AG23" s="31">
        <v>39.950512443357269</v>
      </c>
      <c r="AH23" s="81">
        <v>122.96774478600236</v>
      </c>
    </row>
    <row r="24" spans="1:34" ht="20.100000000000001" customHeight="1" x14ac:dyDescent="0.2">
      <c r="A24" s="35" t="s">
        <v>7</v>
      </c>
      <c r="B24" s="34" t="s">
        <v>31</v>
      </c>
      <c r="C24" s="44">
        <v>3.1899843222461892E-3</v>
      </c>
      <c r="D24" s="44">
        <v>0</v>
      </c>
      <c r="E24" s="44">
        <v>0.83744296813162489</v>
      </c>
      <c r="F24" s="44">
        <v>1.2462135628187307</v>
      </c>
      <c r="G24" s="44">
        <v>0.10227648013542678</v>
      </c>
      <c r="H24" s="44">
        <v>0.31102168592129464</v>
      </c>
      <c r="I24" s="44">
        <v>3.8439380449453611E-3</v>
      </c>
      <c r="J24" s="44">
        <v>0.22554618549957228</v>
      </c>
      <c r="K24" s="44">
        <v>0.64023301417570289</v>
      </c>
      <c r="L24" s="44">
        <v>0.63636099005558566</v>
      </c>
      <c r="M24" s="44">
        <v>12.818560052814117</v>
      </c>
      <c r="N24" s="44">
        <v>6.987187846575886E-2</v>
      </c>
      <c r="O24" s="44">
        <v>4.8761634778047807</v>
      </c>
      <c r="P24" s="44">
        <v>4.0790639427628914</v>
      </c>
      <c r="Q24" s="44">
        <v>2.2113008278937389</v>
      </c>
      <c r="R24" s="44">
        <v>4.1444985217605961</v>
      </c>
      <c r="S24" s="44">
        <v>2.6892508509071527</v>
      </c>
      <c r="T24" s="44">
        <v>6.2533384863203807</v>
      </c>
      <c r="U24" s="44">
        <v>17.849025716449393</v>
      </c>
      <c r="V24" s="44">
        <v>0</v>
      </c>
      <c r="W24" s="31">
        <v>58.997202564283938</v>
      </c>
      <c r="X24" s="44">
        <v>296.28662815218661</v>
      </c>
      <c r="Y24" s="44">
        <v>0</v>
      </c>
      <c r="Z24" s="31">
        <v>296.28662815218661</v>
      </c>
      <c r="AA24" s="44">
        <v>0</v>
      </c>
      <c r="AB24" s="44">
        <v>124.32743402641614</v>
      </c>
      <c r="AC24" s="31">
        <v>124.32743402641614</v>
      </c>
      <c r="AD24" s="44">
        <v>0</v>
      </c>
      <c r="AE24" s="44">
        <v>0</v>
      </c>
      <c r="AF24" s="31">
        <v>0</v>
      </c>
      <c r="AG24" s="31">
        <v>420.61406217860275</v>
      </c>
      <c r="AH24" s="81">
        <v>479.6112647428867</v>
      </c>
    </row>
    <row r="25" spans="1:34" ht="20.100000000000001" customHeight="1" x14ac:dyDescent="0.2">
      <c r="A25" s="35" t="s">
        <v>8</v>
      </c>
      <c r="B25" s="34" t="s">
        <v>32</v>
      </c>
      <c r="C25" s="44">
        <v>43.599911633986487</v>
      </c>
      <c r="D25" s="44">
        <v>7.4568684212560615E-3</v>
      </c>
      <c r="E25" s="44">
        <v>19.42694532298777</v>
      </c>
      <c r="F25" s="44">
        <v>22.318304540020428</v>
      </c>
      <c r="G25" s="44">
        <v>6.1114016127853725</v>
      </c>
      <c r="H25" s="44">
        <v>16.288717424027574</v>
      </c>
      <c r="I25" s="44">
        <v>5.4531673424574283</v>
      </c>
      <c r="J25" s="44">
        <v>7.3031453550946726</v>
      </c>
      <c r="K25" s="44">
        <v>10.577773177938736</v>
      </c>
      <c r="L25" s="44">
        <v>21.466758678385787</v>
      </c>
      <c r="M25" s="44">
        <v>239.32066339605376</v>
      </c>
      <c r="N25" s="44">
        <v>3.44023138274409</v>
      </c>
      <c r="O25" s="44">
        <v>276.84347200354273</v>
      </c>
      <c r="P25" s="44">
        <v>13.51904409244567</v>
      </c>
      <c r="Q25" s="44">
        <v>20.257100846313367</v>
      </c>
      <c r="R25" s="44">
        <v>25.718538452690652</v>
      </c>
      <c r="S25" s="44">
        <v>8.9073924655467707</v>
      </c>
      <c r="T25" s="44">
        <v>65.017586184366706</v>
      </c>
      <c r="U25" s="44">
        <v>43.657956937023343</v>
      </c>
      <c r="V25" s="44">
        <v>0</v>
      </c>
      <c r="W25" s="31">
        <v>849.23556771683252</v>
      </c>
      <c r="X25" s="44">
        <v>889.8875248375615</v>
      </c>
      <c r="Y25" s="44">
        <v>0</v>
      </c>
      <c r="Z25" s="31">
        <v>889.8875248375615</v>
      </c>
      <c r="AA25" s="44">
        <v>0</v>
      </c>
      <c r="AB25" s="44">
        <v>1163.9682617212165</v>
      </c>
      <c r="AC25" s="31">
        <v>1163.9682617212165</v>
      </c>
      <c r="AD25" s="44">
        <v>0</v>
      </c>
      <c r="AE25" s="44">
        <v>0</v>
      </c>
      <c r="AF25" s="31">
        <v>0</v>
      </c>
      <c r="AG25" s="31">
        <v>2053.8557865587782</v>
      </c>
      <c r="AH25" s="81">
        <v>2903.0913542756107</v>
      </c>
    </row>
    <row r="26" spans="1:34" ht="20.100000000000001" customHeight="1" x14ac:dyDescent="0.2">
      <c r="A26" s="35" t="s">
        <v>9</v>
      </c>
      <c r="B26" s="34" t="s">
        <v>33</v>
      </c>
      <c r="C26" s="44">
        <v>1.1917621522814876</v>
      </c>
      <c r="D26" s="44">
        <v>0.3770481409830212</v>
      </c>
      <c r="E26" s="44">
        <v>0</v>
      </c>
      <c r="F26" s="44">
        <v>6.6917991187079515</v>
      </c>
      <c r="G26" s="44">
        <v>0.16173655984955018</v>
      </c>
      <c r="H26" s="44">
        <v>0</v>
      </c>
      <c r="I26" s="44">
        <v>10.387684894148068</v>
      </c>
      <c r="J26" s="44">
        <v>2.7949220189178603</v>
      </c>
      <c r="K26" s="44">
        <v>0.32716493289082332</v>
      </c>
      <c r="L26" s="44">
        <v>0.13484956385341931</v>
      </c>
      <c r="M26" s="44">
        <v>46.225908235221155</v>
      </c>
      <c r="N26" s="44">
        <v>0.17711549109485678</v>
      </c>
      <c r="O26" s="44">
        <v>18.025157107553987</v>
      </c>
      <c r="P26" s="44">
        <v>0.81435946823995353</v>
      </c>
      <c r="Q26" s="44">
        <v>2.6032062852451876</v>
      </c>
      <c r="R26" s="44">
        <v>0</v>
      </c>
      <c r="S26" s="44">
        <v>1.6893612004255776</v>
      </c>
      <c r="T26" s="44">
        <v>2.6242077601595417</v>
      </c>
      <c r="U26" s="44">
        <v>7.2272198030762747</v>
      </c>
      <c r="V26" s="44">
        <v>107.33408482388</v>
      </c>
      <c r="W26" s="31">
        <v>208.78758755652873</v>
      </c>
      <c r="X26" s="44">
        <v>309.79607076380267</v>
      </c>
      <c r="Y26" s="44">
        <v>0</v>
      </c>
      <c r="Z26" s="31">
        <v>309.79607076380267</v>
      </c>
      <c r="AA26" s="44">
        <v>0</v>
      </c>
      <c r="AB26" s="44">
        <v>62.759549596034233</v>
      </c>
      <c r="AC26" s="31">
        <v>62.759549596034233</v>
      </c>
      <c r="AD26" s="44">
        <v>30.527339075540119</v>
      </c>
      <c r="AE26" s="44">
        <v>0</v>
      </c>
      <c r="AF26" s="31">
        <v>30.527339075540119</v>
      </c>
      <c r="AG26" s="31">
        <v>403.08295943537701</v>
      </c>
      <c r="AH26" s="81">
        <v>611.87054699190571</v>
      </c>
    </row>
    <row r="27" spans="1:34" ht="20.100000000000001" customHeight="1" x14ac:dyDescent="0.2">
      <c r="A27" s="35" t="s">
        <v>10</v>
      </c>
      <c r="B27" s="34" t="s">
        <v>34</v>
      </c>
      <c r="C27" s="44">
        <v>1.6051079347553607</v>
      </c>
      <c r="D27" s="44">
        <v>0.11915440834382407</v>
      </c>
      <c r="E27" s="44">
        <v>6.2096379956149201</v>
      </c>
      <c r="F27" s="44">
        <v>37.956629075979997</v>
      </c>
      <c r="G27" s="44">
        <v>7.0080698538088599</v>
      </c>
      <c r="H27" s="44">
        <v>7.9302408274092553</v>
      </c>
      <c r="I27" s="44">
        <v>4.2030031666063419</v>
      </c>
      <c r="J27" s="44">
        <v>2.610102307654532</v>
      </c>
      <c r="K27" s="44">
        <v>19.19877843512992</v>
      </c>
      <c r="L27" s="44">
        <v>23.931651358308187</v>
      </c>
      <c r="M27" s="44">
        <v>290.98253731091307</v>
      </c>
      <c r="N27" s="44">
        <v>17.431352760161406</v>
      </c>
      <c r="O27" s="44">
        <v>134.96871740309246</v>
      </c>
      <c r="P27" s="44">
        <v>100.30190428912448</v>
      </c>
      <c r="Q27" s="44">
        <v>63.75629047678455</v>
      </c>
      <c r="R27" s="44">
        <v>7.2446993870829237</v>
      </c>
      <c r="S27" s="44">
        <v>16.578004499458217</v>
      </c>
      <c r="T27" s="44">
        <v>23.130969659407224</v>
      </c>
      <c r="U27" s="44">
        <v>83.441406765375035</v>
      </c>
      <c r="V27" s="44">
        <v>0</v>
      </c>
      <c r="W27" s="31">
        <v>848.60825791501054</v>
      </c>
      <c r="X27" s="44">
        <v>410.27434794593273</v>
      </c>
      <c r="Y27" s="44">
        <v>0</v>
      </c>
      <c r="Z27" s="31">
        <v>410.27434794593273</v>
      </c>
      <c r="AA27" s="44">
        <v>4.1640199955776142E-2</v>
      </c>
      <c r="AB27" s="44">
        <v>21.411133369422338</v>
      </c>
      <c r="AC27" s="31">
        <v>21.452773569378113</v>
      </c>
      <c r="AD27" s="44">
        <v>18.907029961009506</v>
      </c>
      <c r="AE27" s="44">
        <v>0</v>
      </c>
      <c r="AF27" s="31">
        <v>18.907029961009506</v>
      </c>
      <c r="AG27" s="31">
        <v>450.63415147632037</v>
      </c>
      <c r="AH27" s="81">
        <v>1299.242409391331</v>
      </c>
    </row>
    <row r="28" spans="1:34" ht="20.100000000000001" customHeight="1" x14ac:dyDescent="0.2">
      <c r="A28" s="35" t="s">
        <v>11</v>
      </c>
      <c r="B28" s="34" t="s">
        <v>35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31">
        <v>0</v>
      </c>
      <c r="X28" s="44">
        <v>0</v>
      </c>
      <c r="Y28" s="44">
        <v>1688.8046927112377</v>
      </c>
      <c r="Z28" s="31">
        <v>1688.8046927112377</v>
      </c>
      <c r="AA28" s="44">
        <v>0</v>
      </c>
      <c r="AB28" s="44">
        <v>6.4875131755444171</v>
      </c>
      <c r="AC28" s="31">
        <v>6.4875131755444171</v>
      </c>
      <c r="AD28" s="44">
        <v>0</v>
      </c>
      <c r="AE28" s="44">
        <v>0</v>
      </c>
      <c r="AF28" s="31">
        <v>0</v>
      </c>
      <c r="AG28" s="31">
        <v>1695.2922058867821</v>
      </c>
      <c r="AH28" s="81">
        <v>1695.2922058867821</v>
      </c>
    </row>
    <row r="29" spans="1:34" ht="20.100000000000001" customHeight="1" x14ac:dyDescent="0.2">
      <c r="A29" s="35" t="s">
        <v>12</v>
      </c>
      <c r="B29" s="34" t="s">
        <v>36</v>
      </c>
      <c r="C29" s="44">
        <v>0</v>
      </c>
      <c r="D29" s="44">
        <v>0</v>
      </c>
      <c r="E29" s="44">
        <v>0.55264293008463705</v>
      </c>
      <c r="F29" s="44">
        <v>4.4557946970146617E-2</v>
      </c>
      <c r="G29" s="44">
        <v>1.17275063129642E-2</v>
      </c>
      <c r="H29" s="44">
        <v>0.54661799913395603</v>
      </c>
      <c r="I29" s="44">
        <v>4.4923306132814266E-3</v>
      </c>
      <c r="J29" s="44">
        <v>5.3506176427930183E-4</v>
      </c>
      <c r="K29" s="44">
        <v>0.1136507874123896</v>
      </c>
      <c r="L29" s="44">
        <v>4.6467901807838281E-2</v>
      </c>
      <c r="M29" s="44">
        <v>0.7317771401693427</v>
      </c>
      <c r="N29" s="44">
        <v>0.31182063554838607</v>
      </c>
      <c r="O29" s="44">
        <v>8.3160761692181815</v>
      </c>
      <c r="P29" s="44">
        <v>1.5762144539102658</v>
      </c>
      <c r="Q29" s="44">
        <v>1.1426848476831863</v>
      </c>
      <c r="R29" s="44">
        <v>0.25101210481607372</v>
      </c>
      <c r="S29" s="44">
        <v>8.3982786581030116</v>
      </c>
      <c r="T29" s="44">
        <v>1.6886278814623015</v>
      </c>
      <c r="U29" s="44">
        <v>4.507754806216937</v>
      </c>
      <c r="V29" s="44">
        <v>0</v>
      </c>
      <c r="W29" s="31">
        <v>28.24493916122718</v>
      </c>
      <c r="X29" s="44">
        <v>459.61487897647862</v>
      </c>
      <c r="Y29" s="44">
        <v>222.56030876628063</v>
      </c>
      <c r="Z29" s="31">
        <v>682.17518774275925</v>
      </c>
      <c r="AA29" s="44">
        <v>0</v>
      </c>
      <c r="AB29" s="44">
        <v>10.968075860959045</v>
      </c>
      <c r="AC29" s="31">
        <v>10.968075860959045</v>
      </c>
      <c r="AD29" s="44">
        <v>0.15406173400845838</v>
      </c>
      <c r="AE29" s="44">
        <v>0</v>
      </c>
      <c r="AF29" s="31">
        <v>0.15406173400845838</v>
      </c>
      <c r="AG29" s="31">
        <v>693.29732533772676</v>
      </c>
      <c r="AH29" s="81">
        <v>721.54226449895395</v>
      </c>
    </row>
    <row r="30" spans="1:34" ht="20.100000000000001" customHeight="1" x14ac:dyDescent="0.2">
      <c r="A30" s="35" t="s">
        <v>13</v>
      </c>
      <c r="B30" s="34" t="s">
        <v>37</v>
      </c>
      <c r="C30" s="44">
        <v>9.2160129051380846</v>
      </c>
      <c r="D30" s="44">
        <v>0</v>
      </c>
      <c r="E30" s="44">
        <v>9.5058658038062474E-2</v>
      </c>
      <c r="F30" s="44">
        <v>3.479049455831372E-2</v>
      </c>
      <c r="G30" s="44">
        <v>1.9508895427515684E-3</v>
      </c>
      <c r="H30" s="44">
        <v>0.32278074765690312</v>
      </c>
      <c r="I30" s="44">
        <v>0.64680712521035888</v>
      </c>
      <c r="J30" s="44">
        <v>4.5135633912170943E-3</v>
      </c>
      <c r="K30" s="44">
        <v>0.10674451102799239</v>
      </c>
      <c r="L30" s="44">
        <v>9.2819571474610896E-2</v>
      </c>
      <c r="M30" s="44">
        <v>0.69092788911003922</v>
      </c>
      <c r="N30" s="44">
        <v>0.65785000520946602</v>
      </c>
      <c r="O30" s="44">
        <v>2.2781792863212234</v>
      </c>
      <c r="P30" s="44">
        <v>0.65284719232000532</v>
      </c>
      <c r="Q30" s="44">
        <v>0.27406034734516882</v>
      </c>
      <c r="R30" s="44">
        <v>34.327255885203101</v>
      </c>
      <c r="S30" s="44">
        <v>0.15499065962961189</v>
      </c>
      <c r="T30" s="44">
        <v>7.5992915760121589</v>
      </c>
      <c r="U30" s="44">
        <v>0.62306748195218564</v>
      </c>
      <c r="V30" s="44">
        <v>0</v>
      </c>
      <c r="W30" s="31">
        <v>57.779948789141251</v>
      </c>
      <c r="X30" s="44">
        <v>762.7035088898441</v>
      </c>
      <c r="Y30" s="44">
        <v>126.78265874035694</v>
      </c>
      <c r="Z30" s="31">
        <v>889.48616763020107</v>
      </c>
      <c r="AA30" s="44">
        <v>0</v>
      </c>
      <c r="AB30" s="44">
        <v>3.9952687092383834</v>
      </c>
      <c r="AC30" s="31">
        <v>3.9952687092383834</v>
      </c>
      <c r="AD30" s="44">
        <v>0.17647996568836391</v>
      </c>
      <c r="AE30" s="44">
        <v>0</v>
      </c>
      <c r="AF30" s="31">
        <v>0.17647996568836391</v>
      </c>
      <c r="AG30" s="31">
        <v>893.65791630512786</v>
      </c>
      <c r="AH30" s="81">
        <v>951.43786509426911</v>
      </c>
    </row>
    <row r="31" spans="1:34" ht="25.5" x14ac:dyDescent="0.2">
      <c r="A31" s="35" t="s">
        <v>14</v>
      </c>
      <c r="B31" s="34" t="s">
        <v>38</v>
      </c>
      <c r="C31" s="44">
        <v>3.1662219769391702E-2</v>
      </c>
      <c r="D31" s="44">
        <v>0</v>
      </c>
      <c r="E31" s="44">
        <v>4.036423261996519E-2</v>
      </c>
      <c r="F31" s="44">
        <v>0.77297307272201299</v>
      </c>
      <c r="G31" s="44">
        <v>0.43914622142742971</v>
      </c>
      <c r="H31" s="44">
        <v>0.12166425846517313</v>
      </c>
      <c r="I31" s="44">
        <v>0.11128014179286448</v>
      </c>
      <c r="J31" s="44">
        <v>0.3080011470776246</v>
      </c>
      <c r="K31" s="44">
        <v>0.93424871975010293</v>
      </c>
      <c r="L31" s="44">
        <v>0.36486155984014618</v>
      </c>
      <c r="M31" s="44">
        <v>13.153311400731546</v>
      </c>
      <c r="N31" s="44">
        <v>2.3166115697399228</v>
      </c>
      <c r="O31" s="44">
        <v>4.706670347929661</v>
      </c>
      <c r="P31" s="44">
        <v>3.5246399360679037</v>
      </c>
      <c r="Q31" s="44">
        <v>6.5740750614568046</v>
      </c>
      <c r="R31" s="44">
        <v>21.228598513822483</v>
      </c>
      <c r="S31" s="44">
        <v>1.9263461117096119</v>
      </c>
      <c r="T31" s="44">
        <v>5.267056161558572</v>
      </c>
      <c r="U31" s="44">
        <v>30.955622486688267</v>
      </c>
      <c r="V31" s="44">
        <v>0</v>
      </c>
      <c r="W31" s="31">
        <v>92.777133163169481</v>
      </c>
      <c r="X31" s="44">
        <v>540.33815312805871</v>
      </c>
      <c r="Y31" s="44">
        <v>42.883587426959068</v>
      </c>
      <c r="Z31" s="31">
        <v>583.22174055501773</v>
      </c>
      <c r="AA31" s="44">
        <v>0.11722549076832589</v>
      </c>
      <c r="AB31" s="44">
        <v>79.332074091142985</v>
      </c>
      <c r="AC31" s="31">
        <v>79.449299581911305</v>
      </c>
      <c r="AD31" s="44">
        <v>8.3635782116650415</v>
      </c>
      <c r="AE31" s="44">
        <v>4.931155588468962E-2</v>
      </c>
      <c r="AF31" s="31">
        <v>8.4128897675497303</v>
      </c>
      <c r="AG31" s="31">
        <v>671.08392990447874</v>
      </c>
      <c r="AH31" s="81">
        <v>763.86106306764827</v>
      </c>
    </row>
    <row r="32" spans="1:34" s="24" customFormat="1" ht="18" customHeight="1" x14ac:dyDescent="0.2">
      <c r="A32" s="43" t="s">
        <v>47</v>
      </c>
      <c r="B32" s="42" t="s">
        <v>71</v>
      </c>
      <c r="C32" s="31">
        <v>794.05339219076438</v>
      </c>
      <c r="D32" s="31">
        <v>3.2574604396585136</v>
      </c>
      <c r="E32" s="31">
        <v>143.70268481445538</v>
      </c>
      <c r="F32" s="31">
        <v>756.48517848554206</v>
      </c>
      <c r="G32" s="31">
        <v>226.76060842801675</v>
      </c>
      <c r="H32" s="31">
        <v>529.91821217896188</v>
      </c>
      <c r="I32" s="31">
        <v>205.06594193942678</v>
      </c>
      <c r="J32" s="31">
        <v>784.01105354576146</v>
      </c>
      <c r="K32" s="31">
        <v>286.64604564159197</v>
      </c>
      <c r="L32" s="31">
        <v>1118.0036959259974</v>
      </c>
      <c r="M32" s="31">
        <v>982.67277298861006</v>
      </c>
      <c r="N32" s="31">
        <v>163.1531672431629</v>
      </c>
      <c r="O32" s="31">
        <v>791.00401776120566</v>
      </c>
      <c r="P32" s="31">
        <v>164.19583139325829</v>
      </c>
      <c r="Q32" s="31">
        <v>208.23065362821688</v>
      </c>
      <c r="R32" s="31">
        <v>445.83287454722722</v>
      </c>
      <c r="S32" s="31">
        <v>126.08875321017968</v>
      </c>
      <c r="T32" s="31">
        <v>355.43659132573288</v>
      </c>
      <c r="U32" s="31">
        <v>287.00108029757979</v>
      </c>
      <c r="V32" s="31">
        <v>107.33408482388</v>
      </c>
      <c r="W32" s="31">
        <v>8478.8541008092288</v>
      </c>
      <c r="X32" s="31">
        <v>10855.953210408825</v>
      </c>
      <c r="Y32" s="31">
        <v>2116.0119</v>
      </c>
      <c r="Z32" s="31">
        <v>12971.965110408824</v>
      </c>
      <c r="AA32" s="31">
        <v>2956.1657498137492</v>
      </c>
      <c r="AB32" s="31">
        <v>1575.967363203586</v>
      </c>
      <c r="AC32" s="31">
        <v>4532.1331130173348</v>
      </c>
      <c r="AD32" s="31">
        <v>3524.2089764227512</v>
      </c>
      <c r="AE32" s="31">
        <v>624.16150865741531</v>
      </c>
      <c r="AF32" s="31">
        <v>4148.3704850801669</v>
      </c>
      <c r="AG32" s="31">
        <v>21652.468708506327</v>
      </c>
      <c r="AH32" s="81">
        <v>30131.322809315556</v>
      </c>
    </row>
    <row r="33" spans="1:34" s="24" customFormat="1" ht="18" customHeight="1" x14ac:dyDescent="0.2">
      <c r="A33" s="30" t="s">
        <v>72</v>
      </c>
      <c r="B33" s="29" t="s">
        <v>73</v>
      </c>
      <c r="C33" s="41">
        <v>1537.0216678788906</v>
      </c>
      <c r="D33" s="28">
        <v>7.3258418088043502</v>
      </c>
      <c r="E33" s="28">
        <v>138.75541688680914</v>
      </c>
      <c r="F33" s="28">
        <v>528.73247718847938</v>
      </c>
      <c r="G33" s="28">
        <v>197.43105989747633</v>
      </c>
      <c r="H33" s="28">
        <v>275.40046344824964</v>
      </c>
      <c r="I33" s="28">
        <v>105.35811995731896</v>
      </c>
      <c r="J33" s="28">
        <v>426.26246216320521</v>
      </c>
      <c r="K33" s="28">
        <v>375.11219399082074</v>
      </c>
      <c r="L33" s="28">
        <v>947.31002256916963</v>
      </c>
      <c r="M33" s="28">
        <v>1878.6166350631679</v>
      </c>
      <c r="N33" s="28">
        <v>317.41089164761149</v>
      </c>
      <c r="O33" s="28">
        <v>1594.4578539557344</v>
      </c>
      <c r="P33" s="28">
        <v>292.79769875706671</v>
      </c>
      <c r="Q33" s="28">
        <v>788.66903544671322</v>
      </c>
      <c r="R33" s="28">
        <v>1174.5471254527729</v>
      </c>
      <c r="S33" s="28">
        <v>511.16172806810118</v>
      </c>
      <c r="T33" s="28">
        <v>597.51261403674471</v>
      </c>
      <c r="U33" s="28">
        <v>460.31219452063823</v>
      </c>
      <c r="V33" s="28">
        <v>-107.33408482388</v>
      </c>
      <c r="W33" s="28">
        <v>12046.861417913897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83"/>
    </row>
  </sheetData>
  <mergeCells count="34">
    <mergeCell ref="Y3:Y4"/>
    <mergeCell ref="V3:V4"/>
    <mergeCell ref="AG3:AG4"/>
    <mergeCell ref="Q3:Q4"/>
    <mergeCell ref="R3:R4"/>
    <mergeCell ref="S3:S4"/>
    <mergeCell ref="T3:T4"/>
    <mergeCell ref="U3:U4"/>
    <mergeCell ref="Z3:Z4"/>
    <mergeCell ref="AA3:AA4"/>
    <mergeCell ref="X3:X4"/>
    <mergeCell ref="W3:W4"/>
    <mergeCell ref="AH3:AH4"/>
    <mergeCell ref="AB3:AB4"/>
    <mergeCell ref="AC3:AC4"/>
    <mergeCell ref="AD3:AD4"/>
    <mergeCell ref="AE3:AE4"/>
    <mergeCell ref="AF3:AF4"/>
    <mergeCell ref="A2:A4"/>
    <mergeCell ref="B2:B4"/>
    <mergeCell ref="D3:D4"/>
    <mergeCell ref="C3:C4"/>
    <mergeCell ref="I3:I4"/>
    <mergeCell ref="H3:H4"/>
    <mergeCell ref="P3:P4"/>
    <mergeCell ref="O3:O4"/>
    <mergeCell ref="E3:E4"/>
    <mergeCell ref="F3:F4"/>
    <mergeCell ref="G3:G4"/>
    <mergeCell ref="N3:N4"/>
    <mergeCell ref="L3:L4"/>
    <mergeCell ref="J3:J4"/>
    <mergeCell ref="K3:K4"/>
    <mergeCell ref="M3:M4"/>
  </mergeCells>
  <pageMargins left="0.51181102362204722" right="0.51181102362204722" top="0.51181102362204722" bottom="0.51181102362204722" header="0.19685039370078741" footer="0.59055118110236227"/>
  <pageSetup paperSize="9" scale="78" firstPageNumber="11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2"/>
  <sheetViews>
    <sheetView showGridLines="0" workbookViewId="0">
      <pane xSplit="2" ySplit="3" topLeftCell="C4" activePane="bottomRight" state="frozen"/>
      <selection activeCell="BJ3" sqref="BJ3"/>
      <selection pane="topRight" activeCell="BJ3" sqref="BJ3"/>
      <selection pane="bottomLeft" activeCell="BJ3" sqref="BJ3"/>
      <selection pane="bottomRight" activeCell="B2" sqref="B2:B3"/>
    </sheetView>
  </sheetViews>
  <sheetFormatPr defaultColWidth="8.85546875" defaultRowHeight="12.75" x14ac:dyDescent="0.2"/>
  <cols>
    <col min="1" max="1" width="4.85546875" style="49" customWidth="1"/>
    <col min="2" max="2" width="59" style="50" customWidth="1"/>
    <col min="3" max="3" width="9.7109375" style="49" customWidth="1"/>
    <col min="4" max="4" width="9.5703125" style="49" bestFit="1" customWidth="1"/>
    <col min="5" max="5" width="10.140625" style="49" customWidth="1"/>
    <col min="6" max="6" width="7.85546875" style="49" customWidth="1"/>
    <col min="7" max="7" width="10.5703125" style="49" customWidth="1"/>
    <col min="8" max="8" width="11" style="49" customWidth="1"/>
    <col min="9" max="9" width="8.7109375" style="49" customWidth="1"/>
    <col min="10" max="10" width="8.140625" style="49" customWidth="1"/>
    <col min="11" max="11" width="12" style="49" customWidth="1"/>
    <col min="12" max="12" width="11.7109375" style="49" customWidth="1"/>
    <col min="13" max="13" width="10.28515625" style="49" customWidth="1"/>
    <col min="14" max="14" width="10.85546875" style="49" customWidth="1"/>
    <col min="15" max="15" width="11" style="49" customWidth="1"/>
    <col min="16" max="16" width="10.85546875" style="49" customWidth="1"/>
    <col min="17" max="17" width="14.85546875" style="49" customWidth="1"/>
    <col min="18" max="18" width="19.140625" style="49" customWidth="1"/>
    <col min="19" max="19" width="11.28515625" style="49" customWidth="1"/>
    <col min="20" max="20" width="15" style="49" customWidth="1"/>
    <col min="21" max="21" width="11" style="49" customWidth="1"/>
    <col min="22" max="22" width="10.140625" style="49" customWidth="1"/>
    <col min="23" max="23" width="11.85546875" style="49" customWidth="1"/>
    <col min="24" max="24" width="12.42578125" style="49" customWidth="1"/>
    <col min="25" max="25" width="11.140625" style="49" customWidth="1"/>
    <col min="26" max="26" width="12.5703125" style="49" customWidth="1"/>
    <col min="27" max="27" width="11.85546875" style="49" customWidth="1"/>
    <col min="28" max="28" width="12.7109375" style="49" customWidth="1"/>
    <col min="29" max="29" width="9" style="49" customWidth="1"/>
    <col min="30" max="30" width="11.42578125" style="49" customWidth="1"/>
    <col min="31" max="33" width="9.5703125" style="49" bestFit="1" customWidth="1"/>
    <col min="34" max="34" width="12" style="49" customWidth="1"/>
    <col min="35" max="38" width="9.5703125" style="49" bestFit="1" customWidth="1"/>
    <col min="39" max="39" width="15.85546875" style="49" customWidth="1"/>
    <col min="40" max="40" width="12.5703125" style="49" customWidth="1"/>
    <col min="41" max="44" width="9.5703125" style="49" bestFit="1" customWidth="1"/>
    <col min="45" max="45" width="11.42578125" style="49" customWidth="1"/>
    <col min="46" max="46" width="9.5703125" style="49" bestFit="1" customWidth="1"/>
    <col min="47" max="47" width="12" style="49" customWidth="1"/>
    <col min="48" max="48" width="9" style="49" bestFit="1" customWidth="1"/>
    <col min="49" max="49" width="10.7109375" style="49" bestFit="1" customWidth="1"/>
    <col min="50" max="50" width="9" style="49" customWidth="1"/>
    <col min="51" max="51" width="11.28515625" style="49" customWidth="1"/>
    <col min="52" max="52" width="9.5703125" style="49" bestFit="1" customWidth="1"/>
    <col min="53" max="55" width="9" style="49" bestFit="1" customWidth="1"/>
    <col min="56" max="56" width="11.140625" style="49" customWidth="1"/>
    <col min="57" max="16384" width="8.85546875" style="49"/>
  </cols>
  <sheetData>
    <row r="1" spans="1:56" s="126" customFormat="1" ht="24" customHeight="1" x14ac:dyDescent="0.2">
      <c r="A1" s="117" t="s">
        <v>76</v>
      </c>
      <c r="B1" s="125"/>
    </row>
    <row r="2" spans="1:56" x14ac:dyDescent="0.2">
      <c r="A2" s="127" t="s">
        <v>74</v>
      </c>
      <c r="B2" s="133" t="s">
        <v>48</v>
      </c>
      <c r="C2" s="102" t="s">
        <v>328</v>
      </c>
      <c r="D2" s="102" t="s">
        <v>327</v>
      </c>
      <c r="E2" s="102" t="s">
        <v>326</v>
      </c>
      <c r="F2" s="102" t="s">
        <v>325</v>
      </c>
      <c r="G2" s="102" t="s">
        <v>324</v>
      </c>
      <c r="H2" s="102" t="s">
        <v>323</v>
      </c>
      <c r="I2" s="102" t="s">
        <v>322</v>
      </c>
      <c r="J2" s="102" t="s">
        <v>321</v>
      </c>
      <c r="K2" s="102" t="s">
        <v>320</v>
      </c>
      <c r="L2" s="102" t="s">
        <v>319</v>
      </c>
      <c r="M2" s="102" t="s">
        <v>318</v>
      </c>
      <c r="N2" s="102" t="s">
        <v>317</v>
      </c>
      <c r="O2" s="102" t="s">
        <v>316</v>
      </c>
      <c r="P2" s="102" t="s">
        <v>315</v>
      </c>
      <c r="Q2" s="102" t="s">
        <v>314</v>
      </c>
      <c r="R2" s="102" t="s">
        <v>313</v>
      </c>
      <c r="S2" s="102" t="s">
        <v>312</v>
      </c>
      <c r="T2" s="102" t="s">
        <v>311</v>
      </c>
      <c r="U2" s="102" t="s">
        <v>310</v>
      </c>
      <c r="V2" s="102" t="s">
        <v>309</v>
      </c>
      <c r="W2" s="102" t="s">
        <v>308</v>
      </c>
      <c r="X2" s="102" t="s">
        <v>307</v>
      </c>
      <c r="Y2" s="102" t="s">
        <v>306</v>
      </c>
      <c r="Z2" s="102" t="s">
        <v>305</v>
      </c>
      <c r="AA2" s="102" t="s">
        <v>304</v>
      </c>
      <c r="AB2" s="102" t="s">
        <v>303</v>
      </c>
      <c r="AC2" s="102" t="s">
        <v>302</v>
      </c>
      <c r="AD2" s="102" t="s">
        <v>301</v>
      </c>
      <c r="AE2" s="102" t="s">
        <v>300</v>
      </c>
      <c r="AF2" s="102" t="s">
        <v>299</v>
      </c>
      <c r="AG2" s="102" t="s">
        <v>298</v>
      </c>
      <c r="AH2" s="102" t="s">
        <v>297</v>
      </c>
      <c r="AI2" s="102" t="s">
        <v>296</v>
      </c>
      <c r="AJ2" s="102" t="s">
        <v>295</v>
      </c>
      <c r="AK2" s="102" t="s">
        <v>294</v>
      </c>
      <c r="AL2" s="102" t="s">
        <v>293</v>
      </c>
      <c r="AM2" s="102" t="s">
        <v>292</v>
      </c>
      <c r="AN2" s="102" t="s">
        <v>291</v>
      </c>
      <c r="AO2" s="102" t="s">
        <v>290</v>
      </c>
      <c r="AP2" s="102" t="s">
        <v>289</v>
      </c>
      <c r="AQ2" s="102" t="s">
        <v>288</v>
      </c>
      <c r="AR2" s="102" t="s">
        <v>287</v>
      </c>
      <c r="AS2" s="102" t="s">
        <v>286</v>
      </c>
      <c r="AT2" s="102" t="s">
        <v>285</v>
      </c>
      <c r="AU2" s="102" t="s">
        <v>284</v>
      </c>
      <c r="AV2" s="102" t="s">
        <v>15</v>
      </c>
      <c r="AW2" s="102" t="s">
        <v>16</v>
      </c>
      <c r="AX2" s="102" t="s">
        <v>17</v>
      </c>
      <c r="AY2" s="102" t="s">
        <v>18</v>
      </c>
      <c r="AZ2" s="102" t="s">
        <v>19</v>
      </c>
      <c r="BA2" s="102" t="s">
        <v>20</v>
      </c>
      <c r="BB2" s="102" t="s">
        <v>21</v>
      </c>
      <c r="BC2" s="102" t="s">
        <v>22</v>
      </c>
      <c r="BD2" s="102" t="s">
        <v>23</v>
      </c>
    </row>
    <row r="3" spans="1:56" ht="199.5" customHeight="1" x14ac:dyDescent="0.2">
      <c r="A3" s="128"/>
      <c r="B3" s="134"/>
      <c r="C3" s="103" t="s">
        <v>283</v>
      </c>
      <c r="D3" s="103" t="s">
        <v>282</v>
      </c>
      <c r="E3" s="103" t="s">
        <v>281</v>
      </c>
      <c r="F3" s="103" t="s">
        <v>280</v>
      </c>
      <c r="G3" s="103" t="s">
        <v>279</v>
      </c>
      <c r="H3" s="103" t="s">
        <v>278</v>
      </c>
      <c r="I3" s="103" t="s">
        <v>25</v>
      </c>
      <c r="J3" s="103" t="s">
        <v>26</v>
      </c>
      <c r="K3" s="103" t="s">
        <v>277</v>
      </c>
      <c r="L3" s="103" t="s">
        <v>276</v>
      </c>
      <c r="M3" s="103" t="s">
        <v>275</v>
      </c>
      <c r="N3" s="103" t="s">
        <v>274</v>
      </c>
      <c r="O3" s="103" t="s">
        <v>273</v>
      </c>
      <c r="P3" s="103" t="s">
        <v>272</v>
      </c>
      <c r="Q3" s="103" t="s">
        <v>271</v>
      </c>
      <c r="R3" s="103" t="s">
        <v>270</v>
      </c>
      <c r="S3" s="103" t="s">
        <v>83</v>
      </c>
      <c r="T3" s="103" t="s">
        <v>269</v>
      </c>
      <c r="U3" s="103" t="s">
        <v>28</v>
      </c>
      <c r="V3" s="103" t="s">
        <v>268</v>
      </c>
      <c r="W3" s="103" t="s">
        <v>267</v>
      </c>
      <c r="X3" s="103" t="s">
        <v>266</v>
      </c>
      <c r="Y3" s="103" t="s">
        <v>166</v>
      </c>
      <c r="Z3" s="103" t="s">
        <v>265</v>
      </c>
      <c r="AA3" s="103" t="s">
        <v>264</v>
      </c>
      <c r="AB3" s="103" t="s">
        <v>263</v>
      </c>
      <c r="AC3" s="103" t="s">
        <v>262</v>
      </c>
      <c r="AD3" s="103" t="s">
        <v>261</v>
      </c>
      <c r="AE3" s="103" t="s">
        <v>260</v>
      </c>
      <c r="AF3" s="103" t="s">
        <v>259</v>
      </c>
      <c r="AG3" s="103" t="s">
        <v>258</v>
      </c>
      <c r="AH3" s="103" t="s">
        <v>257</v>
      </c>
      <c r="AI3" s="103" t="s">
        <v>256</v>
      </c>
      <c r="AJ3" s="103" t="s">
        <v>255</v>
      </c>
      <c r="AK3" s="103" t="s">
        <v>254</v>
      </c>
      <c r="AL3" s="103" t="s">
        <v>253</v>
      </c>
      <c r="AM3" s="103" t="s">
        <v>252</v>
      </c>
      <c r="AN3" s="103" t="s">
        <v>33</v>
      </c>
      <c r="AO3" s="103" t="s">
        <v>34</v>
      </c>
      <c r="AP3" s="103" t="s">
        <v>251</v>
      </c>
      <c r="AQ3" s="103" t="s">
        <v>36</v>
      </c>
      <c r="AR3" s="103" t="s">
        <v>37</v>
      </c>
      <c r="AS3" s="103" t="s">
        <v>250</v>
      </c>
      <c r="AT3" s="103" t="s">
        <v>114</v>
      </c>
      <c r="AU3" s="103" t="s">
        <v>249</v>
      </c>
      <c r="AV3" s="103" t="s">
        <v>15</v>
      </c>
      <c r="AW3" s="104" t="s">
        <v>39</v>
      </c>
      <c r="AX3" s="104" t="s">
        <v>40</v>
      </c>
      <c r="AY3" s="104" t="s">
        <v>41</v>
      </c>
      <c r="AZ3" s="104" t="s">
        <v>42</v>
      </c>
      <c r="BA3" s="103" t="s">
        <v>248</v>
      </c>
      <c r="BB3" s="103" t="s">
        <v>247</v>
      </c>
      <c r="BC3" s="104" t="s">
        <v>246</v>
      </c>
      <c r="BD3" s="104" t="s">
        <v>46</v>
      </c>
    </row>
    <row r="4" spans="1:56" x14ac:dyDescent="0.2">
      <c r="A4" s="105" t="s">
        <v>245</v>
      </c>
      <c r="B4" s="106" t="s">
        <v>244</v>
      </c>
      <c r="C4" s="92">
        <v>277.8231042736611</v>
      </c>
      <c r="D4" s="92">
        <v>0</v>
      </c>
      <c r="E4" s="92">
        <v>0</v>
      </c>
      <c r="F4" s="92">
        <v>0</v>
      </c>
      <c r="G4" s="92">
        <v>0</v>
      </c>
      <c r="H4" s="92">
        <v>0</v>
      </c>
      <c r="I4" s="92">
        <v>0</v>
      </c>
      <c r="J4" s="92">
        <v>0</v>
      </c>
      <c r="K4" s="92">
        <v>0</v>
      </c>
      <c r="L4" s="92">
        <v>0</v>
      </c>
      <c r="M4" s="92">
        <v>0</v>
      </c>
      <c r="N4" s="92">
        <v>0</v>
      </c>
      <c r="O4" s="92">
        <v>0.46011243197884388</v>
      </c>
      <c r="P4" s="92">
        <v>0</v>
      </c>
      <c r="Q4" s="92">
        <v>0</v>
      </c>
      <c r="R4" s="92">
        <v>0</v>
      </c>
      <c r="S4" s="92">
        <v>0</v>
      </c>
      <c r="T4" s="92">
        <v>0</v>
      </c>
      <c r="U4" s="92">
        <v>0</v>
      </c>
      <c r="V4" s="92">
        <v>0</v>
      </c>
      <c r="W4" s="92">
        <v>0</v>
      </c>
      <c r="X4" s="92">
        <v>0</v>
      </c>
      <c r="Y4" s="92">
        <v>0</v>
      </c>
      <c r="Z4" s="92">
        <v>0</v>
      </c>
      <c r="AA4" s="92">
        <v>0</v>
      </c>
      <c r="AB4" s="92">
        <v>0</v>
      </c>
      <c r="AC4" s="92">
        <v>0</v>
      </c>
      <c r="AD4" s="92">
        <v>0</v>
      </c>
      <c r="AE4" s="92">
        <v>0</v>
      </c>
      <c r="AF4" s="92">
        <v>0</v>
      </c>
      <c r="AG4" s="92">
        <v>0</v>
      </c>
      <c r="AH4" s="92">
        <v>0</v>
      </c>
      <c r="AI4" s="92">
        <v>0</v>
      </c>
      <c r="AJ4" s="92">
        <v>0</v>
      </c>
      <c r="AK4" s="92">
        <v>0</v>
      </c>
      <c r="AL4" s="92">
        <v>0</v>
      </c>
      <c r="AM4" s="92">
        <v>0</v>
      </c>
      <c r="AN4" s="92">
        <v>0</v>
      </c>
      <c r="AO4" s="92">
        <v>0</v>
      </c>
      <c r="AP4" s="92">
        <v>0</v>
      </c>
      <c r="AQ4" s="92">
        <v>0</v>
      </c>
      <c r="AR4" s="92">
        <v>0</v>
      </c>
      <c r="AS4" s="92">
        <v>0</v>
      </c>
      <c r="AT4" s="92">
        <v>0</v>
      </c>
      <c r="AU4" s="92">
        <v>0</v>
      </c>
      <c r="AV4" s="92">
        <v>0</v>
      </c>
      <c r="AW4" s="93">
        <f t="shared" ref="AW4:AW35" si="0">SUM(C4:AV4)</f>
        <v>278.28321670563997</v>
      </c>
      <c r="AX4" s="94">
        <v>132.36401331015063</v>
      </c>
      <c r="AY4" s="94">
        <v>54.383728576970384</v>
      </c>
      <c r="AZ4" s="94">
        <v>0</v>
      </c>
      <c r="BA4" s="92">
        <v>219.71138949137278</v>
      </c>
      <c r="BB4" s="92">
        <v>0</v>
      </c>
      <c r="BC4" s="93">
        <f t="shared" ref="BC4:BC35" si="1">+BA4+BB4</f>
        <v>219.71138949137278</v>
      </c>
      <c r="BD4" s="95">
        <f t="shared" ref="BD4:BD35" si="2">+AW4+AX4+AY4+AZ4+BC4</f>
        <v>684.74234808413371</v>
      </c>
    </row>
    <row r="5" spans="1:56" x14ac:dyDescent="0.2">
      <c r="A5" s="107" t="s">
        <v>243</v>
      </c>
      <c r="B5" s="106" t="s">
        <v>242</v>
      </c>
      <c r="C5" s="96">
        <v>0</v>
      </c>
      <c r="D5" s="96">
        <v>264.90820109393627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6">
        <v>0</v>
      </c>
      <c r="N5" s="96">
        <v>0</v>
      </c>
      <c r="O5" s="96">
        <v>0.10229956109502363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155.92576714721238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  <c r="AD5" s="96">
        <v>0</v>
      </c>
      <c r="AE5" s="96">
        <v>0</v>
      </c>
      <c r="AF5" s="96">
        <v>0</v>
      </c>
      <c r="AG5" s="96">
        <v>0</v>
      </c>
      <c r="AH5" s="96">
        <v>0</v>
      </c>
      <c r="AI5" s="96">
        <v>0</v>
      </c>
      <c r="AJ5" s="96">
        <v>0</v>
      </c>
      <c r="AK5" s="96">
        <v>0</v>
      </c>
      <c r="AL5" s="96">
        <v>0</v>
      </c>
      <c r="AM5" s="96">
        <v>0</v>
      </c>
      <c r="AN5" s="96">
        <v>0</v>
      </c>
      <c r="AO5" s="96">
        <v>0</v>
      </c>
      <c r="AP5" s="96">
        <v>0</v>
      </c>
      <c r="AQ5" s="96">
        <v>0</v>
      </c>
      <c r="AR5" s="96">
        <v>0</v>
      </c>
      <c r="AS5" s="96">
        <v>0</v>
      </c>
      <c r="AT5" s="96">
        <v>0</v>
      </c>
      <c r="AU5" s="96">
        <v>0</v>
      </c>
      <c r="AV5" s="96">
        <v>0</v>
      </c>
      <c r="AW5" s="97">
        <f t="shared" si="0"/>
        <v>420.93626780224372</v>
      </c>
      <c r="AX5" s="98">
        <v>220.06170012907407</v>
      </c>
      <c r="AY5" s="98">
        <v>15.510108993245201</v>
      </c>
      <c r="AZ5" s="98">
        <v>-18.865013973899899</v>
      </c>
      <c r="BA5" s="96">
        <v>17.424124660927614</v>
      </c>
      <c r="BB5" s="96">
        <v>0</v>
      </c>
      <c r="BC5" s="97">
        <f t="shared" si="1"/>
        <v>17.424124660927614</v>
      </c>
      <c r="BD5" s="99">
        <f t="shared" si="2"/>
        <v>655.06718761159084</v>
      </c>
    </row>
    <row r="6" spans="1:56" x14ac:dyDescent="0.2">
      <c r="A6" s="107" t="s">
        <v>241</v>
      </c>
      <c r="B6" s="106" t="s">
        <v>240</v>
      </c>
      <c r="C6" s="96">
        <v>0</v>
      </c>
      <c r="D6" s="96">
        <v>0</v>
      </c>
      <c r="E6" s="96">
        <v>271.90359224926408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6">
        <v>0</v>
      </c>
      <c r="AB6" s="96">
        <v>0</v>
      </c>
      <c r="AC6" s="96">
        <v>0</v>
      </c>
      <c r="AD6" s="96">
        <v>0</v>
      </c>
      <c r="AE6" s="96">
        <v>0</v>
      </c>
      <c r="AF6" s="96">
        <v>0</v>
      </c>
      <c r="AG6" s="96">
        <v>0</v>
      </c>
      <c r="AH6" s="96">
        <v>0</v>
      </c>
      <c r="AI6" s="96">
        <v>0</v>
      </c>
      <c r="AJ6" s="96">
        <v>0</v>
      </c>
      <c r="AK6" s="96">
        <v>0</v>
      </c>
      <c r="AL6" s="96">
        <v>0</v>
      </c>
      <c r="AM6" s="96">
        <v>0</v>
      </c>
      <c r="AN6" s="96">
        <v>0</v>
      </c>
      <c r="AO6" s="96">
        <v>0</v>
      </c>
      <c r="AP6" s="96">
        <v>0</v>
      </c>
      <c r="AQ6" s="96">
        <v>0</v>
      </c>
      <c r="AR6" s="96">
        <v>0</v>
      </c>
      <c r="AS6" s="96">
        <v>0</v>
      </c>
      <c r="AT6" s="96">
        <v>0</v>
      </c>
      <c r="AU6" s="96">
        <v>0</v>
      </c>
      <c r="AV6" s="96">
        <v>0</v>
      </c>
      <c r="AW6" s="97">
        <f t="shared" si="0"/>
        <v>271.90359224926408</v>
      </c>
      <c r="AX6" s="98">
        <v>239.51262082117813</v>
      </c>
      <c r="AY6" s="98">
        <v>15.487114303269268</v>
      </c>
      <c r="AZ6" s="98">
        <v>0</v>
      </c>
      <c r="BA6" s="96">
        <v>21.723159555464722</v>
      </c>
      <c r="BB6" s="96">
        <v>0</v>
      </c>
      <c r="BC6" s="97">
        <f t="shared" si="1"/>
        <v>21.723159555464722</v>
      </c>
      <c r="BD6" s="99">
        <f t="shared" si="2"/>
        <v>548.62648692917617</v>
      </c>
    </row>
    <row r="7" spans="1:56" x14ac:dyDescent="0.2">
      <c r="A7" s="107" t="s">
        <v>239</v>
      </c>
      <c r="B7" s="106" t="s">
        <v>238</v>
      </c>
      <c r="C7" s="96">
        <v>0</v>
      </c>
      <c r="D7" s="96">
        <v>0</v>
      </c>
      <c r="E7" s="96">
        <v>0</v>
      </c>
      <c r="F7" s="96">
        <v>1158.2193781457868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96">
        <v>0</v>
      </c>
      <c r="AG7" s="96">
        <v>0</v>
      </c>
      <c r="AH7" s="96">
        <v>0</v>
      </c>
      <c r="AI7" s="96">
        <v>0</v>
      </c>
      <c r="AJ7" s="96">
        <v>0</v>
      </c>
      <c r="AK7" s="96">
        <v>0</v>
      </c>
      <c r="AL7" s="96">
        <v>0</v>
      </c>
      <c r="AM7" s="96">
        <v>0</v>
      </c>
      <c r="AN7" s="96">
        <v>0</v>
      </c>
      <c r="AO7" s="96">
        <v>0</v>
      </c>
      <c r="AP7" s="96">
        <v>0</v>
      </c>
      <c r="AQ7" s="96">
        <v>0</v>
      </c>
      <c r="AR7" s="96">
        <v>0</v>
      </c>
      <c r="AS7" s="96">
        <v>0</v>
      </c>
      <c r="AT7" s="96">
        <v>0</v>
      </c>
      <c r="AU7" s="96">
        <v>0</v>
      </c>
      <c r="AV7" s="96">
        <v>0</v>
      </c>
      <c r="AW7" s="97">
        <f t="shared" si="0"/>
        <v>1158.2193781457868</v>
      </c>
      <c r="AX7" s="98">
        <v>194.83918489803114</v>
      </c>
      <c r="AY7" s="98">
        <v>53.049016512947716</v>
      </c>
      <c r="AZ7" s="98">
        <v>0</v>
      </c>
      <c r="BA7" s="96">
        <v>11.35951552142731</v>
      </c>
      <c r="BB7" s="96">
        <v>0</v>
      </c>
      <c r="BC7" s="97">
        <f t="shared" si="1"/>
        <v>11.35951552142731</v>
      </c>
      <c r="BD7" s="99">
        <f t="shared" si="2"/>
        <v>1417.4670950781929</v>
      </c>
    </row>
    <row r="8" spans="1:56" x14ac:dyDescent="0.2">
      <c r="A8" s="107" t="s">
        <v>237</v>
      </c>
      <c r="B8" s="106" t="s">
        <v>236</v>
      </c>
      <c r="C8" s="96">
        <v>0</v>
      </c>
      <c r="D8" s="96">
        <v>0</v>
      </c>
      <c r="E8" s="96">
        <v>0</v>
      </c>
      <c r="F8" s="96">
        <v>0</v>
      </c>
      <c r="G8" s="96">
        <v>54.449194870257678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1.4038051121439923E-2</v>
      </c>
      <c r="R8" s="96">
        <v>0</v>
      </c>
      <c r="S8" s="96">
        <v>0</v>
      </c>
      <c r="T8" s="96">
        <v>5.7030373263908096E-3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3.1267546573159373</v>
      </c>
      <c r="AT8" s="96">
        <v>0</v>
      </c>
      <c r="AU8" s="96">
        <v>0</v>
      </c>
      <c r="AV8" s="96">
        <v>0</v>
      </c>
      <c r="AW8" s="97">
        <f t="shared" si="0"/>
        <v>57.595690616021443</v>
      </c>
      <c r="AX8" s="98">
        <v>0</v>
      </c>
      <c r="AY8" s="98">
        <v>0.21086515414288634</v>
      </c>
      <c r="AZ8" s="98">
        <v>0</v>
      </c>
      <c r="BA8" s="96">
        <v>0</v>
      </c>
      <c r="BB8" s="96">
        <v>0</v>
      </c>
      <c r="BC8" s="97">
        <f t="shared" si="1"/>
        <v>0</v>
      </c>
      <c r="BD8" s="99">
        <f t="shared" si="2"/>
        <v>57.80655577016433</v>
      </c>
    </row>
    <row r="9" spans="1:56" x14ac:dyDescent="0.2">
      <c r="A9" s="107" t="s">
        <v>235</v>
      </c>
      <c r="B9" s="106" t="s">
        <v>234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196.90387661918626</v>
      </c>
      <c r="I9" s="96">
        <v>0</v>
      </c>
      <c r="J9" s="96">
        <v>0</v>
      </c>
      <c r="K9" s="96">
        <v>0</v>
      </c>
      <c r="L9" s="96">
        <v>0</v>
      </c>
      <c r="M9" s="96">
        <v>1.4410203776110967E-2</v>
      </c>
      <c r="N9" s="96">
        <v>0</v>
      </c>
      <c r="O9" s="96">
        <v>0</v>
      </c>
      <c r="P9" s="96">
        <v>0</v>
      </c>
      <c r="Q9" s="96">
        <v>9.3941572581466654E-2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7">
        <f t="shared" si="0"/>
        <v>197.01222839554384</v>
      </c>
      <c r="AX9" s="98">
        <v>3.9425641183080864</v>
      </c>
      <c r="AY9" s="98">
        <v>8.4355576084469669E-2</v>
      </c>
      <c r="AZ9" s="98">
        <v>0</v>
      </c>
      <c r="BA9" s="96">
        <v>1.1364782438552583</v>
      </c>
      <c r="BB9" s="96">
        <v>0</v>
      </c>
      <c r="BC9" s="97">
        <f t="shared" si="1"/>
        <v>1.1364782438552583</v>
      </c>
      <c r="BD9" s="99">
        <f t="shared" si="2"/>
        <v>202.17562633379168</v>
      </c>
    </row>
    <row r="10" spans="1:56" x14ac:dyDescent="0.2">
      <c r="A10" s="107" t="s">
        <v>233</v>
      </c>
      <c r="B10" s="106" t="s">
        <v>232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9.7548151146886024</v>
      </c>
      <c r="J10" s="96">
        <v>0</v>
      </c>
      <c r="K10" s="96">
        <v>0</v>
      </c>
      <c r="L10" s="96">
        <v>0</v>
      </c>
      <c r="M10" s="96">
        <v>0.42766450977609116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0.51640542841137171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7">
        <f t="shared" si="0"/>
        <v>10.698885052876065</v>
      </c>
      <c r="AX10" s="98">
        <v>7.2425320959196</v>
      </c>
      <c r="AY10" s="98">
        <v>6.2493812671878202E-2</v>
      </c>
      <c r="AZ10" s="98">
        <v>0</v>
      </c>
      <c r="BA10" s="96">
        <v>0.77931860723203272</v>
      </c>
      <c r="BB10" s="96">
        <v>0</v>
      </c>
      <c r="BC10" s="97">
        <f t="shared" si="1"/>
        <v>0.77931860723203272</v>
      </c>
      <c r="BD10" s="99">
        <f t="shared" si="2"/>
        <v>18.783229568699575</v>
      </c>
    </row>
    <row r="11" spans="1:56" x14ac:dyDescent="0.2">
      <c r="A11" s="107" t="s">
        <v>231</v>
      </c>
      <c r="B11" s="106" t="s">
        <v>230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0.96481612013130125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7">
        <f t="shared" si="0"/>
        <v>0.96481612013130125</v>
      </c>
      <c r="AX11" s="98">
        <v>0.55935533492901257</v>
      </c>
      <c r="AY11" s="98">
        <v>4.0556797041355487E-2</v>
      </c>
      <c r="AZ11" s="98">
        <v>0</v>
      </c>
      <c r="BA11" s="96">
        <v>2.8725209802808349</v>
      </c>
      <c r="BB11" s="96">
        <v>0</v>
      </c>
      <c r="BC11" s="97">
        <f t="shared" si="1"/>
        <v>2.8725209802808349</v>
      </c>
      <c r="BD11" s="99">
        <f t="shared" si="2"/>
        <v>4.4372492323825039</v>
      </c>
    </row>
    <row r="12" spans="1:56" x14ac:dyDescent="0.2">
      <c r="A12" s="107" t="s">
        <v>229</v>
      </c>
      <c r="B12" s="106" t="s">
        <v>228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51.454096705261222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7">
        <f t="shared" si="0"/>
        <v>51.454096705261222</v>
      </c>
      <c r="AX12" s="98">
        <v>0.68016864684640077</v>
      </c>
      <c r="AY12" s="98">
        <v>2.3900122761048173</v>
      </c>
      <c r="AZ12" s="98">
        <v>0</v>
      </c>
      <c r="BA12" s="96">
        <v>380.6658810200135</v>
      </c>
      <c r="BB12" s="96">
        <v>0</v>
      </c>
      <c r="BC12" s="97">
        <f t="shared" si="1"/>
        <v>380.6658810200135</v>
      </c>
      <c r="BD12" s="99">
        <f t="shared" si="2"/>
        <v>435.19015864822597</v>
      </c>
    </row>
    <row r="13" spans="1:56" x14ac:dyDescent="0.2">
      <c r="A13" s="107" t="s">
        <v>227</v>
      </c>
      <c r="B13" s="106" t="s">
        <v>226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133.75016355611876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7">
        <f t="shared" si="0"/>
        <v>133.75016355611876</v>
      </c>
      <c r="AX13" s="98">
        <v>137.04542106054743</v>
      </c>
      <c r="AY13" s="98">
        <v>7.9179177462839174</v>
      </c>
      <c r="AZ13" s="98">
        <v>0</v>
      </c>
      <c r="BA13" s="96">
        <v>2.9711745508122358</v>
      </c>
      <c r="BB13" s="96">
        <v>0</v>
      </c>
      <c r="BC13" s="97">
        <f t="shared" si="1"/>
        <v>2.9711745508122358</v>
      </c>
      <c r="BD13" s="99">
        <f t="shared" si="2"/>
        <v>281.68467691376236</v>
      </c>
    </row>
    <row r="14" spans="1:56" x14ac:dyDescent="0.2">
      <c r="A14" s="107" t="s">
        <v>225</v>
      </c>
      <c r="B14" s="106" t="s">
        <v>224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40.839882993289535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3.6804963631831527</v>
      </c>
      <c r="S14" s="96">
        <v>0</v>
      </c>
      <c r="T14" s="96">
        <v>0</v>
      </c>
      <c r="U14" s="96">
        <v>0</v>
      </c>
      <c r="V14" s="96">
        <v>0</v>
      </c>
      <c r="W14" s="96">
        <v>0.39711866926556572</v>
      </c>
      <c r="X14" s="96">
        <v>1.2588728280203383</v>
      </c>
      <c r="Y14" s="96">
        <v>0</v>
      </c>
      <c r="Z14" s="96">
        <v>0</v>
      </c>
      <c r="AA14" s="96">
        <v>1.4498583127951037</v>
      </c>
      <c r="AB14" s="96">
        <v>0</v>
      </c>
      <c r="AC14" s="96">
        <v>2.7249582968620557E-2</v>
      </c>
      <c r="AD14" s="96">
        <v>0</v>
      </c>
      <c r="AE14" s="96">
        <v>0</v>
      </c>
      <c r="AF14" s="96">
        <v>0</v>
      </c>
      <c r="AG14" s="96">
        <v>7.4163163036278057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7">
        <f t="shared" si="0"/>
        <v>55.069795053150116</v>
      </c>
      <c r="AX14" s="98">
        <v>1.1020442728215987</v>
      </c>
      <c r="AY14" s="98">
        <v>11.350542541004209</v>
      </c>
      <c r="AZ14" s="98">
        <v>0</v>
      </c>
      <c r="BA14" s="96">
        <v>16.77801714391061</v>
      </c>
      <c r="BB14" s="96">
        <v>0</v>
      </c>
      <c r="BC14" s="97">
        <f t="shared" si="1"/>
        <v>16.77801714391061</v>
      </c>
      <c r="BD14" s="99">
        <f t="shared" si="2"/>
        <v>84.300399010886537</v>
      </c>
    </row>
    <row r="15" spans="1:56" x14ac:dyDescent="0.2">
      <c r="A15" s="107" t="s">
        <v>223</v>
      </c>
      <c r="B15" s="106" t="s">
        <v>222</v>
      </c>
      <c r="C15" s="96">
        <v>0</v>
      </c>
      <c r="D15" s="96">
        <v>0</v>
      </c>
      <c r="E15" s="96">
        <v>0</v>
      </c>
      <c r="F15" s="96">
        <v>0.93526275408794834</v>
      </c>
      <c r="G15" s="96">
        <v>0</v>
      </c>
      <c r="H15" s="96">
        <v>0</v>
      </c>
      <c r="I15" s="96">
        <v>0</v>
      </c>
      <c r="J15" s="96">
        <v>0</v>
      </c>
      <c r="K15" s="96">
        <v>145.60442837570281</v>
      </c>
      <c r="L15" s="96">
        <v>0.57972965297301216</v>
      </c>
      <c r="M15" s="96">
        <v>0</v>
      </c>
      <c r="N15" s="96">
        <v>0</v>
      </c>
      <c r="O15" s="96">
        <v>9.4901116836570446E-2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51.917830765831162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0</v>
      </c>
      <c r="AM15" s="96">
        <v>0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7">
        <f t="shared" si="0"/>
        <v>199.13215266543151</v>
      </c>
      <c r="AX15" s="98">
        <v>163.43487036184399</v>
      </c>
      <c r="AY15" s="98">
        <v>8.1018582615259103</v>
      </c>
      <c r="AZ15" s="98">
        <v>0</v>
      </c>
      <c r="BA15" s="96">
        <v>73.858905820009426</v>
      </c>
      <c r="BB15" s="96">
        <v>0</v>
      </c>
      <c r="BC15" s="97">
        <f t="shared" si="1"/>
        <v>73.858905820009426</v>
      </c>
      <c r="BD15" s="99">
        <f t="shared" si="2"/>
        <v>444.5277871088108</v>
      </c>
    </row>
    <row r="16" spans="1:56" x14ac:dyDescent="0.2">
      <c r="A16" s="107" t="s">
        <v>221</v>
      </c>
      <c r="B16" s="106" t="s">
        <v>220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1.314350577127597</v>
      </c>
      <c r="L16" s="96">
        <v>207.43736283036358</v>
      </c>
      <c r="M16" s="96">
        <v>0.71924487190518593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253.33250919278674</v>
      </c>
      <c r="W16" s="96">
        <v>0</v>
      </c>
      <c r="X16" s="96">
        <v>0</v>
      </c>
      <c r="Y16" s="96">
        <v>0</v>
      </c>
      <c r="Z16" s="96">
        <v>4.6370055577759208</v>
      </c>
      <c r="AA16" s="96">
        <v>0</v>
      </c>
      <c r="AB16" s="96">
        <v>0.91716615980293026</v>
      </c>
      <c r="AC16" s="96">
        <v>0</v>
      </c>
      <c r="AD16" s="96">
        <v>3.4850105600469868E-2</v>
      </c>
      <c r="AE16" s="96">
        <v>0.44782494127826711</v>
      </c>
      <c r="AF16" s="96">
        <v>0</v>
      </c>
      <c r="AG16" s="96">
        <v>0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7">
        <f t="shared" si="0"/>
        <v>468.84031423664072</v>
      </c>
      <c r="AX16" s="98">
        <v>107.1136254431953</v>
      </c>
      <c r="AY16" s="98">
        <v>3.2799956253160567</v>
      </c>
      <c r="AZ16" s="98">
        <v>0</v>
      </c>
      <c r="BA16" s="96">
        <v>12.064112381574509</v>
      </c>
      <c r="BB16" s="96">
        <v>0</v>
      </c>
      <c r="BC16" s="97">
        <f t="shared" si="1"/>
        <v>12.064112381574509</v>
      </c>
      <c r="BD16" s="99">
        <f t="shared" si="2"/>
        <v>591.29804768672659</v>
      </c>
    </row>
    <row r="17" spans="1:56" x14ac:dyDescent="0.2">
      <c r="A17" s="107" t="s">
        <v>219</v>
      </c>
      <c r="B17" s="106" t="s">
        <v>218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67.187955364656077</v>
      </c>
      <c r="N17" s="96">
        <v>0</v>
      </c>
      <c r="O17" s="96">
        <v>5.2226364984245141E-2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70.166611894588641</v>
      </c>
      <c r="W17" s="96">
        <v>0</v>
      </c>
      <c r="X17" s="96">
        <v>0</v>
      </c>
      <c r="Y17" s="96">
        <v>0</v>
      </c>
      <c r="Z17" s="96">
        <v>0</v>
      </c>
      <c r="AA17" s="96">
        <v>1.147890043685565</v>
      </c>
      <c r="AB17" s="96">
        <v>0</v>
      </c>
      <c r="AC17" s="96">
        <v>1.4136528941675089E-2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0</v>
      </c>
      <c r="AK17" s="96">
        <v>0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7">
        <f t="shared" si="0"/>
        <v>138.56882019685619</v>
      </c>
      <c r="AX17" s="98">
        <v>32.773007862880199</v>
      </c>
      <c r="AY17" s="98">
        <v>1.5917127605384123</v>
      </c>
      <c r="AZ17" s="98">
        <v>0</v>
      </c>
      <c r="BA17" s="96">
        <v>147.48405438922077</v>
      </c>
      <c r="BB17" s="96">
        <v>0</v>
      </c>
      <c r="BC17" s="97">
        <f t="shared" si="1"/>
        <v>147.48405438922077</v>
      </c>
      <c r="BD17" s="99">
        <f t="shared" si="2"/>
        <v>320.41759520949557</v>
      </c>
    </row>
    <row r="18" spans="1:56" x14ac:dyDescent="0.2">
      <c r="A18" s="107" t="s">
        <v>217</v>
      </c>
      <c r="B18" s="106" t="s">
        <v>216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1.2957413195070537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1.0344309440626076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7">
        <f t="shared" si="0"/>
        <v>2.3301722635696613</v>
      </c>
      <c r="AX18" s="98">
        <v>57.062614895344076</v>
      </c>
      <c r="AY18" s="98">
        <v>17.211098795329804</v>
      </c>
      <c r="AZ18" s="98">
        <v>0</v>
      </c>
      <c r="BA18" s="96">
        <v>74.077698942520769</v>
      </c>
      <c r="BB18" s="96">
        <v>0</v>
      </c>
      <c r="BC18" s="97">
        <f t="shared" si="1"/>
        <v>74.077698942520769</v>
      </c>
      <c r="BD18" s="99">
        <f t="shared" si="2"/>
        <v>150.68158489676432</v>
      </c>
    </row>
    <row r="19" spans="1:56" x14ac:dyDescent="0.2">
      <c r="A19" s="107" t="s">
        <v>215</v>
      </c>
      <c r="B19" s="106" t="s">
        <v>214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73.531700765700691</v>
      </c>
      <c r="N19" s="96">
        <v>0</v>
      </c>
      <c r="O19" s="96">
        <v>1.5745579628951864E-3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277.43258695620767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7">
        <f t="shared" si="0"/>
        <v>350.96586227987126</v>
      </c>
      <c r="AX19" s="98">
        <v>39.775582858674099</v>
      </c>
      <c r="AY19" s="98">
        <v>1.7230277873389681</v>
      </c>
      <c r="AZ19" s="98">
        <v>0</v>
      </c>
      <c r="BA19" s="96">
        <v>50.266479061112079</v>
      </c>
      <c r="BB19" s="96">
        <v>0</v>
      </c>
      <c r="BC19" s="97">
        <f t="shared" si="1"/>
        <v>50.266479061112079</v>
      </c>
      <c r="BD19" s="99">
        <f t="shared" si="2"/>
        <v>442.73095198699644</v>
      </c>
    </row>
    <row r="20" spans="1:56" x14ac:dyDescent="0.2">
      <c r="A20" s="107" t="s">
        <v>213</v>
      </c>
      <c r="B20" s="106" t="s">
        <v>212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1.0620750933346503</v>
      </c>
      <c r="L20" s="96">
        <v>0.16574646837266563</v>
      </c>
      <c r="M20" s="96">
        <v>173.32811683447156</v>
      </c>
      <c r="N20" s="96">
        <v>0</v>
      </c>
      <c r="O20" s="96">
        <v>1.4310042138788307E-3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197.56504706563419</v>
      </c>
      <c r="W20" s="96">
        <v>0</v>
      </c>
      <c r="X20" s="96">
        <v>0</v>
      </c>
      <c r="Y20" s="96">
        <v>0</v>
      </c>
      <c r="Z20" s="96">
        <v>0</v>
      </c>
      <c r="AA20" s="96">
        <v>0.60671766778800662</v>
      </c>
      <c r="AB20" s="96">
        <v>0</v>
      </c>
      <c r="AC20" s="96">
        <v>0</v>
      </c>
      <c r="AD20" s="96">
        <v>0</v>
      </c>
      <c r="AE20" s="96">
        <v>0.23768679450577751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4.4359648181020735E-2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7">
        <f t="shared" si="0"/>
        <v>373.01118057650177</v>
      </c>
      <c r="AX20" s="98">
        <v>93.745787078851365</v>
      </c>
      <c r="AY20" s="98">
        <v>106.05233841629016</v>
      </c>
      <c r="AZ20" s="98">
        <v>0</v>
      </c>
      <c r="BA20" s="96">
        <v>309.22654500342998</v>
      </c>
      <c r="BB20" s="96">
        <v>0</v>
      </c>
      <c r="BC20" s="97">
        <f t="shared" si="1"/>
        <v>309.22654500342998</v>
      </c>
      <c r="BD20" s="99">
        <f t="shared" si="2"/>
        <v>882.0358510750732</v>
      </c>
    </row>
    <row r="21" spans="1:56" x14ac:dyDescent="0.2">
      <c r="A21" s="107" t="s">
        <v>211</v>
      </c>
      <c r="B21" s="106" t="s">
        <v>210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12.405522374116838</v>
      </c>
      <c r="N21" s="96">
        <v>203.22161451268619</v>
      </c>
      <c r="O21" s="96">
        <v>34.69299265360921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4.9987965790075346E-4</v>
      </c>
      <c r="AA21" s="96">
        <v>0</v>
      </c>
      <c r="AB21" s="96">
        <v>0</v>
      </c>
      <c r="AC21" s="96">
        <v>0</v>
      </c>
      <c r="AD21" s="96">
        <v>0</v>
      </c>
      <c r="AE21" s="96">
        <v>9.0837063700694151E-2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7">
        <f t="shared" si="0"/>
        <v>250.41146648377079</v>
      </c>
      <c r="AX21" s="98">
        <v>121.91929583537987</v>
      </c>
      <c r="AY21" s="98">
        <v>8.3222905286321307</v>
      </c>
      <c r="AZ21" s="98">
        <v>-0.65408166855245353</v>
      </c>
      <c r="BA21" s="96">
        <v>9.3592166242211583</v>
      </c>
      <c r="BB21" s="96">
        <v>0</v>
      </c>
      <c r="BC21" s="97">
        <f t="shared" si="1"/>
        <v>9.3592166242211583</v>
      </c>
      <c r="BD21" s="99">
        <f t="shared" si="2"/>
        <v>389.35818780345153</v>
      </c>
    </row>
    <row r="22" spans="1:56" x14ac:dyDescent="0.2">
      <c r="A22" s="107" t="s">
        <v>209</v>
      </c>
      <c r="B22" s="106" t="s">
        <v>208</v>
      </c>
      <c r="C22" s="96">
        <v>0</v>
      </c>
      <c r="D22" s="96">
        <v>40.850582955408342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9.3372953229780859E-3</v>
      </c>
      <c r="N22" s="96">
        <v>0</v>
      </c>
      <c r="O22" s="96">
        <v>257.12372697974496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19.583056864733901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0.16962341837367428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0.39291051676663152</v>
      </c>
      <c r="AM22" s="96">
        <v>0</v>
      </c>
      <c r="AN22" s="96">
        <v>0</v>
      </c>
      <c r="AO22" s="96">
        <v>1.758926280059793E-2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7">
        <f t="shared" si="0"/>
        <v>318.14682729315103</v>
      </c>
      <c r="AX22" s="98">
        <v>141.87837210209523</v>
      </c>
      <c r="AY22" s="98">
        <v>60.907434645271834</v>
      </c>
      <c r="AZ22" s="98">
        <v>-1.3081633371049071</v>
      </c>
      <c r="BA22" s="96">
        <v>75.718517575263533</v>
      </c>
      <c r="BB22" s="96">
        <v>0</v>
      </c>
      <c r="BC22" s="97">
        <f t="shared" si="1"/>
        <v>75.718517575263533</v>
      </c>
      <c r="BD22" s="99">
        <f t="shared" si="2"/>
        <v>595.34298827867667</v>
      </c>
    </row>
    <row r="23" spans="1:56" x14ac:dyDescent="0.2">
      <c r="A23" s="107" t="s">
        <v>207</v>
      </c>
      <c r="B23" s="106" t="s">
        <v>206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77.595392574931537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7">
        <f t="shared" si="0"/>
        <v>77.595392574931537</v>
      </c>
      <c r="AX23" s="98">
        <v>50.381057399443002</v>
      </c>
      <c r="AY23" s="98">
        <v>131.10641988802101</v>
      </c>
      <c r="AZ23" s="98">
        <v>0</v>
      </c>
      <c r="BA23" s="96">
        <v>64.002868845028658</v>
      </c>
      <c r="BB23" s="96">
        <v>0</v>
      </c>
      <c r="BC23" s="97">
        <f t="shared" si="1"/>
        <v>64.002868845028658</v>
      </c>
      <c r="BD23" s="99">
        <f t="shared" si="2"/>
        <v>323.08573870742424</v>
      </c>
    </row>
    <row r="24" spans="1:56" x14ac:dyDescent="0.2">
      <c r="A24" s="107" t="s">
        <v>205</v>
      </c>
      <c r="B24" s="106" t="s">
        <v>204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64.452868143885922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0.64222109257183635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7">
        <f t="shared" si="0"/>
        <v>65.095089236457753</v>
      </c>
      <c r="AX24" s="98">
        <v>33.448510171904019</v>
      </c>
      <c r="AY24" s="98">
        <v>45.305931639989765</v>
      </c>
      <c r="AZ24" s="98">
        <v>0</v>
      </c>
      <c r="BA24" s="96">
        <v>241.43701271277385</v>
      </c>
      <c r="BB24" s="96">
        <v>0</v>
      </c>
      <c r="BC24" s="97">
        <f t="shared" si="1"/>
        <v>241.43701271277385</v>
      </c>
      <c r="BD24" s="99">
        <f t="shared" si="2"/>
        <v>385.28654376112536</v>
      </c>
    </row>
    <row r="25" spans="1:56" x14ac:dyDescent="0.2">
      <c r="A25" s="107" t="s">
        <v>203</v>
      </c>
      <c r="B25" s="106" t="s">
        <v>202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8.0877306914216298</v>
      </c>
      <c r="R25" s="96">
        <v>7.3091378540125641E-3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7">
        <f t="shared" si="0"/>
        <v>8.0950398292756418</v>
      </c>
      <c r="AX25" s="98">
        <v>20.1619961046433</v>
      </c>
      <c r="AY25" s="98">
        <v>1.3616952210115467</v>
      </c>
      <c r="AZ25" s="98">
        <v>0</v>
      </c>
      <c r="BA25" s="96">
        <v>59.791058942152198</v>
      </c>
      <c r="BB25" s="96">
        <v>0</v>
      </c>
      <c r="BC25" s="97">
        <f t="shared" si="1"/>
        <v>59.791058942152198</v>
      </c>
      <c r="BD25" s="99">
        <f t="shared" si="2"/>
        <v>89.409790097082691</v>
      </c>
    </row>
    <row r="26" spans="1:56" x14ac:dyDescent="0.2">
      <c r="A26" s="107" t="s">
        <v>201</v>
      </c>
      <c r="B26" s="106" t="s">
        <v>200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71.483231785033411</v>
      </c>
      <c r="R26" s="96">
        <v>0.2627679620169116</v>
      </c>
      <c r="S26" s="96">
        <v>0.4317468676608176</v>
      </c>
      <c r="T26" s="96">
        <v>5.0907994957635613E-3</v>
      </c>
      <c r="U26" s="96">
        <v>0</v>
      </c>
      <c r="V26" s="96">
        <v>0</v>
      </c>
      <c r="W26" s="96">
        <v>4.8268285467971017E-2</v>
      </c>
      <c r="X26" s="96">
        <v>0</v>
      </c>
      <c r="Y26" s="96">
        <v>0</v>
      </c>
      <c r="Z26" s="96">
        <v>0.25356895526673617</v>
      </c>
      <c r="AA26" s="96">
        <v>0</v>
      </c>
      <c r="AB26" s="96">
        <v>0.11813463628662774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0</v>
      </c>
      <c r="AS26" s="96">
        <v>9.2165062481672916E-3</v>
      </c>
      <c r="AT26" s="96">
        <v>0</v>
      </c>
      <c r="AU26" s="96">
        <v>0</v>
      </c>
      <c r="AV26" s="96">
        <v>0</v>
      </c>
      <c r="AW26" s="97">
        <f t="shared" si="0"/>
        <v>72.612025797476392</v>
      </c>
      <c r="AX26" s="98">
        <v>89.0061064064964</v>
      </c>
      <c r="AY26" s="98">
        <v>1.2538437270989879</v>
      </c>
      <c r="AZ26" s="98">
        <v>0</v>
      </c>
      <c r="BA26" s="96">
        <v>34.986712652827897</v>
      </c>
      <c r="BB26" s="96">
        <v>0</v>
      </c>
      <c r="BC26" s="97">
        <f t="shared" si="1"/>
        <v>34.986712652827897</v>
      </c>
      <c r="BD26" s="99">
        <f t="shared" si="2"/>
        <v>197.85868858389966</v>
      </c>
    </row>
    <row r="27" spans="1:56" x14ac:dyDescent="0.2">
      <c r="A27" s="107" t="s">
        <v>199</v>
      </c>
      <c r="B27" s="106" t="s">
        <v>198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1.8489436803708138E-3</v>
      </c>
      <c r="N27" s="96">
        <v>0</v>
      </c>
      <c r="O27" s="96">
        <v>0</v>
      </c>
      <c r="P27" s="96">
        <v>0</v>
      </c>
      <c r="Q27" s="96">
        <v>256.27621940631803</v>
      </c>
      <c r="R27" s="96">
        <v>0</v>
      </c>
      <c r="S27" s="96">
        <v>0</v>
      </c>
      <c r="T27" s="96">
        <v>1.3882183296170837E-2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0.87836354088030877</v>
      </c>
      <c r="AA27" s="96">
        <v>0.69421282578226329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2.6944593460474717</v>
      </c>
      <c r="AP27" s="96">
        <v>0</v>
      </c>
      <c r="AQ27" s="96">
        <v>0</v>
      </c>
      <c r="AR27" s="96">
        <v>0</v>
      </c>
      <c r="AS27" s="96">
        <v>0.50043014837855604</v>
      </c>
      <c r="AT27" s="96">
        <v>0</v>
      </c>
      <c r="AU27" s="96">
        <v>0</v>
      </c>
      <c r="AV27" s="96">
        <v>0</v>
      </c>
      <c r="AW27" s="97">
        <f t="shared" si="0"/>
        <v>261.05941639438316</v>
      </c>
      <c r="AX27" s="98">
        <v>75.224261946606404</v>
      </c>
      <c r="AY27" s="98">
        <v>18.957650146896508</v>
      </c>
      <c r="AZ27" s="98">
        <v>0</v>
      </c>
      <c r="BA27" s="96">
        <v>133.54757704476174</v>
      </c>
      <c r="BB27" s="96">
        <v>0</v>
      </c>
      <c r="BC27" s="97">
        <f t="shared" si="1"/>
        <v>133.54757704476174</v>
      </c>
      <c r="BD27" s="99">
        <f t="shared" si="2"/>
        <v>488.78890553264785</v>
      </c>
    </row>
    <row r="28" spans="1:56" x14ac:dyDescent="0.2">
      <c r="A28" s="107" t="s">
        <v>197</v>
      </c>
      <c r="B28" s="106" t="s">
        <v>196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1.2047816138929478E-2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10.042834167567758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7">
        <f t="shared" si="0"/>
        <v>10.054881983706688</v>
      </c>
      <c r="AX28" s="98">
        <v>130.20121602220101</v>
      </c>
      <c r="AY28" s="98">
        <v>343.01228236127002</v>
      </c>
      <c r="AZ28" s="98">
        <v>0</v>
      </c>
      <c r="BA28" s="96">
        <v>879.67854464243328</v>
      </c>
      <c r="BB28" s="96">
        <v>0</v>
      </c>
      <c r="BC28" s="97">
        <f t="shared" si="1"/>
        <v>879.67854464243328</v>
      </c>
      <c r="BD28" s="99">
        <f t="shared" si="2"/>
        <v>1362.946925009611</v>
      </c>
    </row>
    <row r="29" spans="1:56" x14ac:dyDescent="0.2">
      <c r="A29" s="107" t="s">
        <v>195</v>
      </c>
      <c r="B29" s="106" t="s">
        <v>194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229.52624288305287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1.8045655650217197E-2</v>
      </c>
      <c r="AA29" s="96">
        <v>6.8603905259535276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0</v>
      </c>
      <c r="AM29" s="96">
        <v>0</v>
      </c>
      <c r="AN29" s="96">
        <v>0</v>
      </c>
      <c r="AO29" s="96">
        <v>0</v>
      </c>
      <c r="AP29" s="96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7">
        <f t="shared" si="0"/>
        <v>236.40467906465662</v>
      </c>
      <c r="AX29" s="98">
        <v>146.23163598063093</v>
      </c>
      <c r="AY29" s="98">
        <v>54.016240129013951</v>
      </c>
      <c r="AZ29" s="98">
        <v>0</v>
      </c>
      <c r="BA29" s="96">
        <v>535.80496524891794</v>
      </c>
      <c r="BB29" s="96">
        <v>0</v>
      </c>
      <c r="BC29" s="97">
        <f t="shared" si="1"/>
        <v>535.80496524891794</v>
      </c>
      <c r="BD29" s="99">
        <f t="shared" si="2"/>
        <v>972.45752042321942</v>
      </c>
    </row>
    <row r="30" spans="1:56" x14ac:dyDescent="0.2">
      <c r="A30" s="107" t="s">
        <v>193</v>
      </c>
      <c r="B30" s="106" t="s">
        <v>192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0.16167193898542812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4.0891133734923031</v>
      </c>
      <c r="R30" s="96">
        <v>58.080552551344837</v>
      </c>
      <c r="S30" s="96">
        <v>9.6145918383208837E-2</v>
      </c>
      <c r="T30" s="96">
        <v>0.40080850480507779</v>
      </c>
      <c r="U30" s="96">
        <v>0</v>
      </c>
      <c r="V30" s="96">
        <v>0</v>
      </c>
      <c r="W30" s="96">
        <v>0.78059056699188445</v>
      </c>
      <c r="X30" s="96">
        <v>0</v>
      </c>
      <c r="Y30" s="96">
        <v>0</v>
      </c>
      <c r="Z30" s="96">
        <v>0</v>
      </c>
      <c r="AA30" s="96">
        <v>3.5651038009465856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6">
        <v>0</v>
      </c>
      <c r="AJ30" s="96">
        <v>0</v>
      </c>
      <c r="AK30" s="96">
        <v>0</v>
      </c>
      <c r="AL30" s="96">
        <v>0</v>
      </c>
      <c r="AM30" s="96">
        <v>0</v>
      </c>
      <c r="AN30" s="96">
        <v>0</v>
      </c>
      <c r="AO30" s="96">
        <v>0.1180064450980446</v>
      </c>
      <c r="AP30" s="96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7">
        <f t="shared" si="0"/>
        <v>67.291993100047364</v>
      </c>
      <c r="AX30" s="98">
        <v>36.208499620333598</v>
      </c>
      <c r="AY30" s="98">
        <v>52.244235212219742</v>
      </c>
      <c r="AZ30" s="98">
        <v>0</v>
      </c>
      <c r="BA30" s="96">
        <v>208.72169969418078</v>
      </c>
      <c r="BB30" s="96">
        <v>0</v>
      </c>
      <c r="BC30" s="97">
        <f t="shared" si="1"/>
        <v>208.72169969418078</v>
      </c>
      <c r="BD30" s="99">
        <f t="shared" si="2"/>
        <v>364.46642762678152</v>
      </c>
    </row>
    <row r="31" spans="1:56" x14ac:dyDescent="0.2">
      <c r="A31" s="107" t="s">
        <v>191</v>
      </c>
      <c r="B31" s="106" t="s">
        <v>190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6.9698617903586841</v>
      </c>
      <c r="K31" s="96">
        <v>0</v>
      </c>
      <c r="L31" s="96">
        <v>1.3865864652187653E-2</v>
      </c>
      <c r="M31" s="96">
        <v>6.1703027824377039E-2</v>
      </c>
      <c r="N31" s="96">
        <v>0</v>
      </c>
      <c r="O31" s="96">
        <v>0</v>
      </c>
      <c r="P31" s="96">
        <v>0</v>
      </c>
      <c r="Q31" s="96">
        <v>5.0842653878051258E-2</v>
      </c>
      <c r="R31" s="96">
        <v>439.58225429519575</v>
      </c>
      <c r="S31" s="96">
        <v>0.46297735842030113</v>
      </c>
      <c r="T31" s="96">
        <v>0</v>
      </c>
      <c r="U31" s="96">
        <v>0</v>
      </c>
      <c r="V31" s="96">
        <v>0</v>
      </c>
      <c r="W31" s="96">
        <v>13.283232028558038</v>
      </c>
      <c r="X31" s="96">
        <v>10.58065502232779</v>
      </c>
      <c r="Y31" s="96">
        <v>0.19291080184538947</v>
      </c>
      <c r="Z31" s="96">
        <v>0</v>
      </c>
      <c r="AA31" s="96">
        <v>1.3135341721707368</v>
      </c>
      <c r="AB31" s="96">
        <v>0</v>
      </c>
      <c r="AC31" s="96">
        <v>6.5711979849466709E-2</v>
      </c>
      <c r="AD31" s="96">
        <v>4.2189559940475886E-2</v>
      </c>
      <c r="AE31" s="96">
        <v>0</v>
      </c>
      <c r="AF31" s="96">
        <v>0</v>
      </c>
      <c r="AG31" s="96">
        <v>5.9834016887435206</v>
      </c>
      <c r="AH31" s="96">
        <v>0</v>
      </c>
      <c r="AI31" s="96">
        <v>0</v>
      </c>
      <c r="AJ31" s="96">
        <v>0</v>
      </c>
      <c r="AK31" s="96">
        <v>0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0</v>
      </c>
      <c r="AR31" s="96">
        <v>0</v>
      </c>
      <c r="AS31" s="96">
        <v>7.0592280841600116E-2</v>
      </c>
      <c r="AT31" s="96">
        <v>0</v>
      </c>
      <c r="AU31" s="96">
        <v>0</v>
      </c>
      <c r="AV31" s="96">
        <v>0</v>
      </c>
      <c r="AW31" s="97">
        <f t="shared" si="0"/>
        <v>478.67373252460641</v>
      </c>
      <c r="AX31" s="98">
        <v>190.35524539873663</v>
      </c>
      <c r="AY31" s="98">
        <v>50.110767664896898</v>
      </c>
      <c r="AZ31" s="98">
        <v>0</v>
      </c>
      <c r="BA31" s="96">
        <v>187.47820585380418</v>
      </c>
      <c r="BB31" s="96">
        <v>0</v>
      </c>
      <c r="BC31" s="97">
        <f t="shared" si="1"/>
        <v>187.47820585380418</v>
      </c>
      <c r="BD31" s="99">
        <f t="shared" si="2"/>
        <v>906.61795144204416</v>
      </c>
    </row>
    <row r="32" spans="1:56" x14ac:dyDescent="0.2">
      <c r="A32" s="107" t="s">
        <v>189</v>
      </c>
      <c r="B32" s="106" t="s">
        <v>188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3.3963928569975075E-3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8.160712105841549</v>
      </c>
      <c r="S32" s="96">
        <v>306.82147870072316</v>
      </c>
      <c r="T32" s="96">
        <v>6.9137346411634812E-2</v>
      </c>
      <c r="U32" s="96">
        <v>0</v>
      </c>
      <c r="V32" s="96">
        <v>0</v>
      </c>
      <c r="W32" s="96">
        <v>0.13210939366756416</v>
      </c>
      <c r="X32" s="96">
        <v>0</v>
      </c>
      <c r="Y32" s="96">
        <v>0</v>
      </c>
      <c r="Z32" s="96">
        <v>0</v>
      </c>
      <c r="AA32" s="96">
        <v>6.4441956415572381</v>
      </c>
      <c r="AB32" s="96">
        <v>0</v>
      </c>
      <c r="AC32" s="96">
        <v>0.80695699175621083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7">
        <f t="shared" si="0"/>
        <v>322.43798657281445</v>
      </c>
      <c r="AX32" s="98">
        <v>447.03485573003502</v>
      </c>
      <c r="AY32" s="98">
        <v>74.300669345624613</v>
      </c>
      <c r="AZ32" s="98">
        <v>0</v>
      </c>
      <c r="BA32" s="96">
        <v>393.58974684323556</v>
      </c>
      <c r="BB32" s="96">
        <v>0</v>
      </c>
      <c r="BC32" s="97">
        <f t="shared" si="1"/>
        <v>393.58974684323556</v>
      </c>
      <c r="BD32" s="99">
        <f t="shared" si="2"/>
        <v>1237.3632584917098</v>
      </c>
    </row>
    <row r="33" spans="1:56" x14ac:dyDescent="0.2">
      <c r="A33" s="107" t="s">
        <v>187</v>
      </c>
      <c r="B33" s="106" t="s">
        <v>186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53.451923061142566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1.8163575190585002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7">
        <f t="shared" si="0"/>
        <v>55.268280580201065</v>
      </c>
      <c r="AX33" s="98">
        <v>31.106016320259101</v>
      </c>
      <c r="AY33" s="98">
        <v>50.874119281870662</v>
      </c>
      <c r="AZ33" s="98">
        <v>0</v>
      </c>
      <c r="BA33" s="96">
        <v>1014.2598603963147</v>
      </c>
      <c r="BB33" s="96">
        <v>0</v>
      </c>
      <c r="BC33" s="97">
        <f t="shared" si="1"/>
        <v>1014.2598603963147</v>
      </c>
      <c r="BD33" s="99">
        <f t="shared" si="2"/>
        <v>1151.5082765786456</v>
      </c>
    </row>
    <row r="34" spans="1:56" x14ac:dyDescent="0.2">
      <c r="A34" s="107" t="s">
        <v>185</v>
      </c>
      <c r="B34" s="106" t="s">
        <v>184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2.9692523774291031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1.8823342327103337E-3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v>0</v>
      </c>
      <c r="AL34" s="96">
        <v>0</v>
      </c>
      <c r="AM34" s="96">
        <v>0</v>
      </c>
      <c r="AN34" s="96">
        <v>0</v>
      </c>
      <c r="AO34" s="96">
        <v>0</v>
      </c>
      <c r="AP34" s="96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7">
        <f t="shared" si="0"/>
        <v>2.9711347116618132</v>
      </c>
      <c r="AX34" s="98">
        <v>118.40443875939199</v>
      </c>
      <c r="AY34" s="98">
        <v>111.94531265200447</v>
      </c>
      <c r="AZ34" s="98">
        <v>0</v>
      </c>
      <c r="BA34" s="96">
        <v>411.88069896670532</v>
      </c>
      <c r="BB34" s="96">
        <v>0</v>
      </c>
      <c r="BC34" s="97">
        <f t="shared" si="1"/>
        <v>411.88069896670532</v>
      </c>
      <c r="BD34" s="99">
        <f t="shared" si="2"/>
        <v>645.20158508976363</v>
      </c>
    </row>
    <row r="35" spans="1:56" x14ac:dyDescent="0.2">
      <c r="A35" s="107" t="s">
        <v>183</v>
      </c>
      <c r="B35" s="106" t="s">
        <v>182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92.886655393100042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7">
        <f t="shared" si="0"/>
        <v>92.886655393100042</v>
      </c>
      <c r="AX35" s="98">
        <v>63.447356699351531</v>
      </c>
      <c r="AY35" s="98">
        <v>143.67902091687543</v>
      </c>
      <c r="AZ35" s="98">
        <v>0</v>
      </c>
      <c r="BA35" s="96">
        <v>795.05179995559661</v>
      </c>
      <c r="BB35" s="96">
        <v>0</v>
      </c>
      <c r="BC35" s="97">
        <f t="shared" si="1"/>
        <v>795.05179995559661</v>
      </c>
      <c r="BD35" s="99">
        <f t="shared" si="2"/>
        <v>1095.0648329649237</v>
      </c>
    </row>
    <row r="36" spans="1:56" x14ac:dyDescent="0.2">
      <c r="A36" s="107" t="s">
        <v>181</v>
      </c>
      <c r="B36" s="106" t="s">
        <v>180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5.6863906628690328E-2</v>
      </c>
      <c r="P36" s="96">
        <v>0</v>
      </c>
      <c r="Q36" s="96">
        <v>1.1415682079835905</v>
      </c>
      <c r="R36" s="96">
        <v>1.7975393470357668</v>
      </c>
      <c r="S36" s="96">
        <v>0</v>
      </c>
      <c r="T36" s="96">
        <v>19.258312579239131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0.50379878736389549</v>
      </c>
      <c r="AC36" s="96">
        <v>0</v>
      </c>
      <c r="AD36" s="96">
        <v>0</v>
      </c>
      <c r="AE36" s="96">
        <v>0.11015380708537105</v>
      </c>
      <c r="AF36" s="96">
        <v>0</v>
      </c>
      <c r="AG36" s="96">
        <v>2.7848670381041166E-2</v>
      </c>
      <c r="AH36" s="96">
        <v>0</v>
      </c>
      <c r="AI36" s="96">
        <v>0</v>
      </c>
      <c r="AJ36" s="96">
        <v>0</v>
      </c>
      <c r="AK36" s="96">
        <v>0</v>
      </c>
      <c r="AL36" s="96">
        <v>0</v>
      </c>
      <c r="AM36" s="96">
        <v>0</v>
      </c>
      <c r="AN36" s="96">
        <v>0</v>
      </c>
      <c r="AO36" s="96">
        <v>0</v>
      </c>
      <c r="AP36" s="96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7">
        <f t="shared" ref="AW36:AW67" si="3">SUM(C36:AV36)</f>
        <v>22.896085305717484</v>
      </c>
      <c r="AX36" s="98">
        <v>20.4581912763039</v>
      </c>
      <c r="AY36" s="98">
        <v>65.93116774005864</v>
      </c>
      <c r="AZ36" s="98">
        <v>0</v>
      </c>
      <c r="BA36" s="96">
        <v>139.96326649756782</v>
      </c>
      <c r="BB36" s="96">
        <v>0</v>
      </c>
      <c r="BC36" s="97">
        <f t="shared" ref="BC36:BC67" si="4">+BA36+BB36</f>
        <v>139.96326649756782</v>
      </c>
      <c r="BD36" s="99">
        <f t="shared" ref="BD36:BD67" si="5">+AW36+AX36+AY36+AZ36+BC36</f>
        <v>249.24871081964784</v>
      </c>
    </row>
    <row r="37" spans="1:56" x14ac:dyDescent="0.2">
      <c r="A37" s="107" t="s">
        <v>179</v>
      </c>
      <c r="B37" s="106" t="s">
        <v>178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0.21233674712167036</v>
      </c>
      <c r="P37" s="96">
        <v>0</v>
      </c>
      <c r="Q37" s="96">
        <v>0.12185039283105695</v>
      </c>
      <c r="R37" s="96">
        <v>10.629148190336696</v>
      </c>
      <c r="S37" s="96">
        <v>0</v>
      </c>
      <c r="T37" s="96">
        <v>5.3500378014114417E-3</v>
      </c>
      <c r="U37" s="96">
        <v>421.64090227304615</v>
      </c>
      <c r="V37" s="96">
        <v>0</v>
      </c>
      <c r="W37" s="96">
        <v>0.184907883130731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0.27262676778873757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0.11943378887453014</v>
      </c>
      <c r="AP37" s="96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7">
        <f t="shared" si="3"/>
        <v>433.18655608093098</v>
      </c>
      <c r="AX37" s="98">
        <v>0</v>
      </c>
      <c r="AY37" s="98">
        <v>46.18546450954392</v>
      </c>
      <c r="AZ37" s="98">
        <v>-5.4215869797604945</v>
      </c>
      <c r="BA37" s="96">
        <v>43.939623646189112</v>
      </c>
      <c r="BB37" s="96">
        <v>0</v>
      </c>
      <c r="BC37" s="97">
        <f t="shared" si="4"/>
        <v>43.939623646189112</v>
      </c>
      <c r="BD37" s="99">
        <f t="shared" si="5"/>
        <v>517.89005725690356</v>
      </c>
    </row>
    <row r="38" spans="1:56" x14ac:dyDescent="0.2">
      <c r="A38" s="107" t="s">
        <v>177</v>
      </c>
      <c r="B38" s="106" t="s">
        <v>176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161.74561922206345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2.0455075222959823E-3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7">
        <f t="shared" si="3"/>
        <v>161.74766472958575</v>
      </c>
      <c r="AX38" s="98">
        <v>0</v>
      </c>
      <c r="AY38" s="98">
        <v>1.7775771437564853</v>
      </c>
      <c r="AZ38" s="98">
        <v>-8.13238046964074</v>
      </c>
      <c r="BA38" s="96">
        <v>0</v>
      </c>
      <c r="BB38" s="96">
        <v>0</v>
      </c>
      <c r="BC38" s="97">
        <f t="shared" si="4"/>
        <v>0</v>
      </c>
      <c r="BD38" s="99">
        <f t="shared" si="5"/>
        <v>155.39286140370149</v>
      </c>
    </row>
    <row r="39" spans="1:56" x14ac:dyDescent="0.2">
      <c r="A39" s="107" t="s">
        <v>175</v>
      </c>
      <c r="B39" s="106" t="s">
        <v>174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9.358721269535609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7">
        <f t="shared" si="3"/>
        <v>9.358721269535609</v>
      </c>
      <c r="AX39" s="98">
        <v>0</v>
      </c>
      <c r="AY39" s="98">
        <v>8.0330555749508984E-3</v>
      </c>
      <c r="AZ39" s="98">
        <v>0</v>
      </c>
      <c r="BA39" s="96">
        <v>0</v>
      </c>
      <c r="BB39" s="96">
        <v>0</v>
      </c>
      <c r="BC39" s="97">
        <f t="shared" si="4"/>
        <v>0</v>
      </c>
      <c r="BD39" s="99">
        <f t="shared" si="5"/>
        <v>9.3667543251105592</v>
      </c>
    </row>
    <row r="40" spans="1:56" x14ac:dyDescent="0.2">
      <c r="A40" s="107" t="s">
        <v>173</v>
      </c>
      <c r="B40" s="106" t="s">
        <v>172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1.3112193382357356E-3</v>
      </c>
      <c r="U40" s="96">
        <v>40.542139581366861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6">
        <v>0</v>
      </c>
      <c r="AN40" s="96">
        <v>0</v>
      </c>
      <c r="AO40" s="96">
        <v>5.0677881261994066E-2</v>
      </c>
      <c r="AP40" s="96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7">
        <f t="shared" si="3"/>
        <v>40.594128681967092</v>
      </c>
      <c r="AX40" s="98">
        <v>0</v>
      </c>
      <c r="AY40" s="98">
        <v>4.2523043857196061</v>
      </c>
      <c r="AZ40" s="98">
        <v>0</v>
      </c>
      <c r="BA40" s="96">
        <v>0</v>
      </c>
      <c r="BB40" s="96">
        <v>0</v>
      </c>
      <c r="BC40" s="97">
        <f t="shared" si="4"/>
        <v>0</v>
      </c>
      <c r="BD40" s="99">
        <f t="shared" si="5"/>
        <v>44.846433067686696</v>
      </c>
    </row>
    <row r="41" spans="1:56" x14ac:dyDescent="0.2">
      <c r="A41" s="107" t="s">
        <v>171</v>
      </c>
      <c r="B41" s="106" t="s">
        <v>170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0.20115023439508262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0.19137345235207393</v>
      </c>
      <c r="R41" s="96">
        <v>12.171144101419463</v>
      </c>
      <c r="S41" s="96">
        <v>0.49790887619040447</v>
      </c>
      <c r="T41" s="96">
        <v>1.0345561314660856</v>
      </c>
      <c r="U41" s="96">
        <v>1.0181583800359642</v>
      </c>
      <c r="V41" s="96">
        <v>0</v>
      </c>
      <c r="W41" s="96">
        <v>1556.975235489565</v>
      </c>
      <c r="X41" s="96">
        <v>0.11556257038784658</v>
      </c>
      <c r="Y41" s="96">
        <v>0</v>
      </c>
      <c r="Z41" s="96">
        <v>8.4475563172032544</v>
      </c>
      <c r="AA41" s="96">
        <v>19.952981804683489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5.0173043297301883</v>
      </c>
      <c r="AI41" s="96">
        <v>0</v>
      </c>
      <c r="AJ41" s="96">
        <v>0</v>
      </c>
      <c r="AK41" s="96">
        <v>0</v>
      </c>
      <c r="AL41" s="96">
        <v>0</v>
      </c>
      <c r="AM41" s="96">
        <v>0</v>
      </c>
      <c r="AN41" s="96">
        <v>0</v>
      </c>
      <c r="AO41" s="96">
        <v>0.40139972320337675</v>
      </c>
      <c r="AP41" s="96">
        <v>0</v>
      </c>
      <c r="AQ41" s="96">
        <v>0</v>
      </c>
      <c r="AR41" s="96">
        <v>0</v>
      </c>
      <c r="AS41" s="96">
        <v>0.60548077075808238</v>
      </c>
      <c r="AT41" s="96">
        <v>0</v>
      </c>
      <c r="AU41" s="96">
        <v>0</v>
      </c>
      <c r="AV41" s="96">
        <v>0</v>
      </c>
      <c r="AW41" s="97">
        <f t="shared" si="3"/>
        <v>1606.6298121813902</v>
      </c>
      <c r="AX41" s="98">
        <v>0</v>
      </c>
      <c r="AY41" s="98">
        <v>38.361043260438116</v>
      </c>
      <c r="AZ41" s="98">
        <v>0</v>
      </c>
      <c r="BA41" s="96">
        <v>0</v>
      </c>
      <c r="BB41" s="96">
        <v>7.6505225211473409</v>
      </c>
      <c r="BC41" s="97">
        <f t="shared" si="4"/>
        <v>7.6505225211473409</v>
      </c>
      <c r="BD41" s="99">
        <f t="shared" si="5"/>
        <v>1652.6413779629756</v>
      </c>
    </row>
    <row r="42" spans="1:56" x14ac:dyDescent="0.2">
      <c r="A42" s="107" t="s">
        <v>169</v>
      </c>
      <c r="B42" s="106" t="s">
        <v>168</v>
      </c>
      <c r="C42" s="96">
        <v>0</v>
      </c>
      <c r="D42" s="96">
        <v>0</v>
      </c>
      <c r="E42" s="96">
        <v>0</v>
      </c>
      <c r="F42" s="96">
        <v>0</v>
      </c>
      <c r="G42" s="96">
        <v>2.9953533531905356</v>
      </c>
      <c r="H42" s="96">
        <v>0</v>
      </c>
      <c r="I42" s="96">
        <v>0</v>
      </c>
      <c r="J42" s="96">
        <v>4.5242634258010899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5.4049238983042818</v>
      </c>
      <c r="S42" s="96">
        <v>0</v>
      </c>
      <c r="T42" s="96">
        <v>1.303551388889328E-2</v>
      </c>
      <c r="U42" s="96">
        <v>0</v>
      </c>
      <c r="V42" s="96">
        <v>0</v>
      </c>
      <c r="W42" s="96">
        <v>0.34648402442294407</v>
      </c>
      <c r="X42" s="96">
        <v>310.68686411727174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6.9283286512585178</v>
      </c>
      <c r="AP42" s="96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7">
        <f t="shared" si="3"/>
        <v>330.899252984138</v>
      </c>
      <c r="AX42" s="98">
        <v>0</v>
      </c>
      <c r="AY42" s="98">
        <v>14.482389742301541</v>
      </c>
      <c r="AZ42" s="98">
        <v>0</v>
      </c>
      <c r="BA42" s="96">
        <v>0</v>
      </c>
      <c r="BB42" s="96">
        <v>0</v>
      </c>
      <c r="BC42" s="97">
        <f t="shared" si="4"/>
        <v>0</v>
      </c>
      <c r="BD42" s="99">
        <f t="shared" si="5"/>
        <v>345.38164272643957</v>
      </c>
    </row>
    <row r="43" spans="1:56" x14ac:dyDescent="0.2">
      <c r="A43" s="107" t="s">
        <v>167</v>
      </c>
      <c r="B43" s="106" t="s">
        <v>166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3.380382633271084E-2</v>
      </c>
      <c r="J43" s="96">
        <v>1.0783757884892757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0.36133413291183986</v>
      </c>
      <c r="S43" s="96">
        <v>0</v>
      </c>
      <c r="T43" s="96">
        <v>8.0723423897558991E-3</v>
      </c>
      <c r="U43" s="96">
        <v>6.1484914362233098</v>
      </c>
      <c r="V43" s="96">
        <v>0</v>
      </c>
      <c r="W43" s="96">
        <v>1.0501394065106917</v>
      </c>
      <c r="X43" s="96">
        <v>0.32027507879014949</v>
      </c>
      <c r="Y43" s="96">
        <v>140.59744031026449</v>
      </c>
      <c r="Z43" s="96">
        <v>16.424820855174328</v>
      </c>
      <c r="AA43" s="96">
        <v>4.1195845843579235</v>
      </c>
      <c r="AB43" s="96">
        <v>0</v>
      </c>
      <c r="AC43" s="96">
        <v>2.2486611326907378</v>
      </c>
      <c r="AD43" s="96">
        <v>0</v>
      </c>
      <c r="AE43" s="96">
        <v>0</v>
      </c>
      <c r="AF43" s="96">
        <v>0</v>
      </c>
      <c r="AG43" s="96">
        <v>0.96821562464547639</v>
      </c>
      <c r="AH43" s="96">
        <v>0</v>
      </c>
      <c r="AI43" s="96">
        <v>0</v>
      </c>
      <c r="AJ43" s="96">
        <v>0</v>
      </c>
      <c r="AK43" s="96">
        <v>0</v>
      </c>
      <c r="AL43" s="96">
        <v>0</v>
      </c>
      <c r="AM43" s="96">
        <v>0</v>
      </c>
      <c r="AN43" s="96">
        <v>0</v>
      </c>
      <c r="AO43" s="96">
        <v>6.7726606628784755E-2</v>
      </c>
      <c r="AP43" s="96">
        <v>0</v>
      </c>
      <c r="AQ43" s="96">
        <v>0</v>
      </c>
      <c r="AR43" s="96">
        <v>0</v>
      </c>
      <c r="AS43" s="96">
        <v>1.6019008828144334</v>
      </c>
      <c r="AT43" s="96">
        <v>0</v>
      </c>
      <c r="AU43" s="96">
        <v>0</v>
      </c>
      <c r="AV43" s="96">
        <v>0</v>
      </c>
      <c r="AW43" s="97">
        <f t="shared" si="3"/>
        <v>175.02884200822388</v>
      </c>
      <c r="AX43" s="98">
        <v>0</v>
      </c>
      <c r="AY43" s="98">
        <v>5.8789594735975532</v>
      </c>
      <c r="AZ43" s="98">
        <v>0</v>
      </c>
      <c r="BA43" s="96">
        <v>0</v>
      </c>
      <c r="BB43" s="96">
        <v>0</v>
      </c>
      <c r="BC43" s="97">
        <f t="shared" si="4"/>
        <v>0</v>
      </c>
      <c r="BD43" s="99">
        <f t="shared" si="5"/>
        <v>180.90780148182142</v>
      </c>
    </row>
    <row r="44" spans="1:56" x14ac:dyDescent="0.2">
      <c r="A44" s="107" t="s">
        <v>165</v>
      </c>
      <c r="B44" s="106" t="s">
        <v>164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1.4118380557431513E-3</v>
      </c>
      <c r="L44" s="96">
        <v>1.2128515118228191</v>
      </c>
      <c r="M44" s="96">
        <v>0.80356940188905868</v>
      </c>
      <c r="N44" s="96">
        <v>4.8466683049496542E-2</v>
      </c>
      <c r="O44" s="96">
        <v>2.333587421050639E-2</v>
      </c>
      <c r="P44" s="96">
        <v>4.0346678252565042E-2</v>
      </c>
      <c r="Q44" s="96">
        <v>0.37629384688934009</v>
      </c>
      <c r="R44" s="96">
        <v>0.43500095118560922</v>
      </c>
      <c r="S44" s="96">
        <v>0</v>
      </c>
      <c r="T44" s="96">
        <v>0.2819133378904421</v>
      </c>
      <c r="U44" s="96">
        <v>1.7819813121366808E-3</v>
      </c>
      <c r="V44" s="96">
        <v>0</v>
      </c>
      <c r="W44" s="96">
        <v>2.4814384261740039</v>
      </c>
      <c r="X44" s="96">
        <v>1.6176342405676834E-3</v>
      </c>
      <c r="Y44" s="96">
        <v>0.50589203659946957</v>
      </c>
      <c r="Z44" s="96">
        <v>1416.3457131670309</v>
      </c>
      <c r="AA44" s="96">
        <v>23.706591833083074</v>
      </c>
      <c r="AB44" s="96">
        <v>51.970659936414165</v>
      </c>
      <c r="AC44" s="96">
        <v>0.60112558623241397</v>
      </c>
      <c r="AD44" s="96">
        <v>0.20890916107266322</v>
      </c>
      <c r="AE44" s="96">
        <v>0.13814797002975748</v>
      </c>
      <c r="AF44" s="96">
        <v>0</v>
      </c>
      <c r="AG44" s="96">
        <v>0.21947377571730736</v>
      </c>
      <c r="AH44" s="96">
        <v>0</v>
      </c>
      <c r="AI44" s="96">
        <v>0</v>
      </c>
      <c r="AJ44" s="96">
        <v>0</v>
      </c>
      <c r="AK44" s="96">
        <v>7.3929172677805301E-3</v>
      </c>
      <c r="AL44" s="96">
        <v>2.0007092933701676E-2</v>
      </c>
      <c r="AM44" s="96">
        <v>0.18132979267327751</v>
      </c>
      <c r="AN44" s="96">
        <v>0</v>
      </c>
      <c r="AO44" s="96">
        <v>1.1943471016663265</v>
      </c>
      <c r="AP44" s="96">
        <v>0</v>
      </c>
      <c r="AQ44" s="96">
        <v>0.1244247921745629</v>
      </c>
      <c r="AR44" s="96">
        <v>9.1702502977787662E-2</v>
      </c>
      <c r="AS44" s="96">
        <v>0.27987643809887974</v>
      </c>
      <c r="AT44" s="96">
        <v>0</v>
      </c>
      <c r="AU44" s="96">
        <v>0</v>
      </c>
      <c r="AV44" s="96">
        <v>0</v>
      </c>
      <c r="AW44" s="97">
        <f t="shared" si="3"/>
        <v>1501.3036222689441</v>
      </c>
      <c r="AX44" s="98">
        <v>-1506.1562019796311</v>
      </c>
      <c r="AY44" s="98">
        <v>16.087308180609856</v>
      </c>
      <c r="AZ44" s="98">
        <v>0</v>
      </c>
      <c r="BA44" s="96">
        <v>0</v>
      </c>
      <c r="BB44" s="96">
        <v>0</v>
      </c>
      <c r="BC44" s="97">
        <f t="shared" si="4"/>
        <v>0</v>
      </c>
      <c r="BD44" s="99">
        <f t="shared" si="5"/>
        <v>11.23472846992286</v>
      </c>
    </row>
    <row r="45" spans="1:56" x14ac:dyDescent="0.2">
      <c r="A45" s="107" t="s">
        <v>163</v>
      </c>
      <c r="B45" s="106" t="s">
        <v>162</v>
      </c>
      <c r="C45" s="96">
        <v>0</v>
      </c>
      <c r="D45" s="96">
        <v>2.1615459075265862</v>
      </c>
      <c r="E45" s="96">
        <v>0</v>
      </c>
      <c r="F45" s="96">
        <v>2.1357958183194707</v>
      </c>
      <c r="G45" s="96">
        <v>0</v>
      </c>
      <c r="H45" s="96">
        <v>0</v>
      </c>
      <c r="I45" s="96">
        <v>0</v>
      </c>
      <c r="J45" s="96">
        <v>33.755626563776872</v>
      </c>
      <c r="K45" s="96">
        <v>2.3437402837226267</v>
      </c>
      <c r="L45" s="96">
        <v>3.2752487738148033</v>
      </c>
      <c r="M45" s="96">
        <v>1.8380620230821023</v>
      </c>
      <c r="N45" s="96">
        <v>0</v>
      </c>
      <c r="O45" s="96">
        <v>0.49644588585488364</v>
      </c>
      <c r="P45" s="96">
        <v>2.5660652399149697</v>
      </c>
      <c r="Q45" s="96">
        <v>0.43466366135133916</v>
      </c>
      <c r="R45" s="96">
        <v>17.551369854022198</v>
      </c>
      <c r="S45" s="96">
        <v>0.72176067655241971</v>
      </c>
      <c r="T45" s="96">
        <v>0.10295515964004692</v>
      </c>
      <c r="U45" s="96">
        <v>0.78620546177020401</v>
      </c>
      <c r="V45" s="96">
        <v>0</v>
      </c>
      <c r="W45" s="96">
        <v>0.69941937757251782</v>
      </c>
      <c r="X45" s="96">
        <v>5.1291839971686216E-2</v>
      </c>
      <c r="Y45" s="96">
        <v>6.3454768339088421</v>
      </c>
      <c r="Z45" s="96">
        <v>32.263931720327662</v>
      </c>
      <c r="AA45" s="96">
        <v>813.51180711951145</v>
      </c>
      <c r="AB45" s="96">
        <v>3.0045840870265064</v>
      </c>
      <c r="AC45" s="96">
        <v>59.593157035261925</v>
      </c>
      <c r="AD45" s="96">
        <v>0.13735649122958679</v>
      </c>
      <c r="AE45" s="96">
        <v>3.4021732470305384E-2</v>
      </c>
      <c r="AF45" s="96">
        <v>0</v>
      </c>
      <c r="AG45" s="96">
        <v>0.26210849451500329</v>
      </c>
      <c r="AH45" s="96">
        <v>6.0700319564811354</v>
      </c>
      <c r="AI45" s="96">
        <v>0</v>
      </c>
      <c r="AJ45" s="96">
        <v>2.014169528526975</v>
      </c>
      <c r="AK45" s="96">
        <v>0.18503196844887554</v>
      </c>
      <c r="AL45" s="96">
        <v>0.10764244630025431</v>
      </c>
      <c r="AM45" s="96">
        <v>0.21710987907118817</v>
      </c>
      <c r="AN45" s="96">
        <v>0</v>
      </c>
      <c r="AO45" s="96">
        <v>1.6272259081741329</v>
      </c>
      <c r="AP45" s="96">
        <v>0</v>
      </c>
      <c r="AQ45" s="96">
        <v>0</v>
      </c>
      <c r="AR45" s="96">
        <v>0</v>
      </c>
      <c r="AS45" s="96">
        <v>0.13902700704590915</v>
      </c>
      <c r="AT45" s="96">
        <v>0</v>
      </c>
      <c r="AU45" s="96">
        <v>0</v>
      </c>
      <c r="AV45" s="96">
        <v>0</v>
      </c>
      <c r="AW45" s="97">
        <f t="shared" si="3"/>
        <v>994.43287873519262</v>
      </c>
      <c r="AX45" s="98">
        <v>-1007.513179231527</v>
      </c>
      <c r="AY45" s="98">
        <v>19.882088715593341</v>
      </c>
      <c r="AZ45" s="98">
        <v>0</v>
      </c>
      <c r="BA45" s="96">
        <v>0</v>
      </c>
      <c r="BB45" s="96">
        <v>0.64469105198540577</v>
      </c>
      <c r="BC45" s="97">
        <f t="shared" si="4"/>
        <v>0.64469105198540577</v>
      </c>
      <c r="BD45" s="99">
        <f t="shared" si="5"/>
        <v>7.4464792712443302</v>
      </c>
    </row>
    <row r="46" spans="1:56" x14ac:dyDescent="0.2">
      <c r="A46" s="107" t="s">
        <v>161</v>
      </c>
      <c r="B46" s="106" t="s">
        <v>160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8.7657446126465925E-4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6.3348964234699574</v>
      </c>
      <c r="AA46" s="96">
        <v>1.2237280746959209E-2</v>
      </c>
      <c r="AB46" s="96">
        <v>96.364266303600473</v>
      </c>
      <c r="AC46" s="96">
        <v>5.1902149908722724E-2</v>
      </c>
      <c r="AD46" s="96">
        <v>0</v>
      </c>
      <c r="AE46" s="96">
        <v>7.3919334637669574E-4</v>
      </c>
      <c r="AF46" s="96">
        <v>0</v>
      </c>
      <c r="AG46" s="96">
        <v>4.5969543324836479E-2</v>
      </c>
      <c r="AH46" s="96">
        <v>0</v>
      </c>
      <c r="AI46" s="96">
        <v>0</v>
      </c>
      <c r="AJ46" s="96">
        <v>0</v>
      </c>
      <c r="AK46" s="96">
        <v>0</v>
      </c>
      <c r="AL46" s="96">
        <v>0</v>
      </c>
      <c r="AM46" s="96">
        <v>0</v>
      </c>
      <c r="AN46" s="96">
        <v>0</v>
      </c>
      <c r="AO46" s="96">
        <v>8.3715925689611767E-2</v>
      </c>
      <c r="AP46" s="96">
        <v>0</v>
      </c>
      <c r="AQ46" s="96">
        <v>0</v>
      </c>
      <c r="AR46" s="96">
        <v>0</v>
      </c>
      <c r="AS46" s="96">
        <v>1.6776213131845755E-2</v>
      </c>
      <c r="AT46" s="96">
        <v>0</v>
      </c>
      <c r="AU46" s="96">
        <v>0</v>
      </c>
      <c r="AV46" s="96">
        <v>0</v>
      </c>
      <c r="AW46" s="97">
        <f t="shared" si="3"/>
        <v>102.91137960768006</v>
      </c>
      <c r="AX46" s="98">
        <v>-0.27110661784055878</v>
      </c>
      <c r="AY46" s="98">
        <v>0.67012849029830368</v>
      </c>
      <c r="AZ46" s="98">
        <v>0</v>
      </c>
      <c r="BA46" s="96">
        <v>0</v>
      </c>
      <c r="BB46" s="96">
        <v>0</v>
      </c>
      <c r="BC46" s="97">
        <f t="shared" si="4"/>
        <v>0</v>
      </c>
      <c r="BD46" s="99">
        <f t="shared" si="5"/>
        <v>103.31040148013781</v>
      </c>
    </row>
    <row r="47" spans="1:56" x14ac:dyDescent="0.2">
      <c r="A47" s="107" t="s">
        <v>159</v>
      </c>
      <c r="B47" s="106" t="s">
        <v>158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0.23891495758490597</v>
      </c>
      <c r="T47" s="96">
        <v>0</v>
      </c>
      <c r="U47" s="96">
        <v>0</v>
      </c>
      <c r="V47" s="96">
        <v>0</v>
      </c>
      <c r="W47" s="96">
        <v>0.3708460388004145</v>
      </c>
      <c r="X47" s="96">
        <v>0</v>
      </c>
      <c r="Y47" s="96">
        <v>0</v>
      </c>
      <c r="Z47" s="96">
        <v>0.52440710311107241</v>
      </c>
      <c r="AA47" s="96">
        <v>8.9240782010862407</v>
      </c>
      <c r="AB47" s="96">
        <v>0.37279883482166831</v>
      </c>
      <c r="AC47" s="96">
        <v>119.95123135784392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5.9314776981519858E-2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7">
        <f t="shared" si="3"/>
        <v>130.44159127022974</v>
      </c>
      <c r="AX47" s="98">
        <v>-132.89069803054906</v>
      </c>
      <c r="AY47" s="98">
        <v>3.4252423250166926</v>
      </c>
      <c r="AZ47" s="98">
        <v>0</v>
      </c>
      <c r="BA47" s="96">
        <v>0</v>
      </c>
      <c r="BB47" s="96">
        <v>0</v>
      </c>
      <c r="BC47" s="97">
        <f t="shared" si="4"/>
        <v>0</v>
      </c>
      <c r="BD47" s="99">
        <f t="shared" si="5"/>
        <v>0.97613556469736817</v>
      </c>
    </row>
    <row r="48" spans="1:56" x14ac:dyDescent="0.2">
      <c r="A48" s="107" t="s">
        <v>157</v>
      </c>
      <c r="B48" s="106" t="s">
        <v>156</v>
      </c>
      <c r="C48" s="96">
        <v>0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0.40464332834592109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4.5649783045058337E-3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5.4440947796471496E-2</v>
      </c>
      <c r="AD48" s="96">
        <v>104.95156529401376</v>
      </c>
      <c r="AE48" s="96">
        <v>0</v>
      </c>
      <c r="AF48" s="96">
        <v>0</v>
      </c>
      <c r="AG48" s="96">
        <v>0</v>
      </c>
      <c r="AH48" s="96">
        <v>0</v>
      </c>
      <c r="AI48" s="96">
        <v>0</v>
      </c>
      <c r="AJ48" s="96">
        <v>0</v>
      </c>
      <c r="AK48" s="96">
        <v>0</v>
      </c>
      <c r="AL48" s="96">
        <v>0</v>
      </c>
      <c r="AM48" s="96">
        <v>0</v>
      </c>
      <c r="AN48" s="96">
        <v>0</v>
      </c>
      <c r="AO48" s="96">
        <v>0.16720343677595756</v>
      </c>
      <c r="AP48" s="96">
        <v>0</v>
      </c>
      <c r="AQ48" s="96">
        <v>0</v>
      </c>
      <c r="AR48" s="96">
        <v>2.0912985317357768</v>
      </c>
      <c r="AS48" s="96">
        <v>0</v>
      </c>
      <c r="AT48" s="96">
        <v>0</v>
      </c>
      <c r="AU48" s="96">
        <v>0</v>
      </c>
      <c r="AV48" s="96">
        <v>0</v>
      </c>
      <c r="AW48" s="97">
        <f t="shared" si="3"/>
        <v>107.67371651697239</v>
      </c>
      <c r="AX48" s="98">
        <v>0</v>
      </c>
      <c r="AY48" s="98">
        <v>4.0253807722450041</v>
      </c>
      <c r="AZ48" s="98">
        <v>0</v>
      </c>
      <c r="BA48" s="96">
        <v>0</v>
      </c>
      <c r="BB48" s="96">
        <v>0</v>
      </c>
      <c r="BC48" s="97">
        <f t="shared" si="4"/>
        <v>0</v>
      </c>
      <c r="BD48" s="99">
        <f t="shared" si="5"/>
        <v>111.69909728921739</v>
      </c>
    </row>
    <row r="49" spans="1:56" x14ac:dyDescent="0.2">
      <c r="A49" s="107" t="s">
        <v>155</v>
      </c>
      <c r="B49" s="106" t="s">
        <v>154</v>
      </c>
      <c r="C49" s="96">
        <v>0</v>
      </c>
      <c r="D49" s="96">
        <v>0</v>
      </c>
      <c r="E49" s="96">
        <v>0</v>
      </c>
      <c r="F49" s="96">
        <v>2.7706477013751267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2.2860842815186206</v>
      </c>
      <c r="M49" s="96">
        <v>0</v>
      </c>
      <c r="N49" s="96">
        <v>0</v>
      </c>
      <c r="O49" s="96">
        <v>0.57005390641325726</v>
      </c>
      <c r="P49" s="96">
        <v>0</v>
      </c>
      <c r="Q49" s="96">
        <v>0</v>
      </c>
      <c r="R49" s="96">
        <v>0.13673494229565805</v>
      </c>
      <c r="S49" s="96">
        <v>0</v>
      </c>
      <c r="T49" s="96">
        <v>0</v>
      </c>
      <c r="U49" s="96">
        <v>4.0730462906841888E-3</v>
      </c>
      <c r="V49" s="96">
        <v>0</v>
      </c>
      <c r="W49" s="96">
        <v>1.684105887921028E-2</v>
      </c>
      <c r="X49" s="96">
        <v>0</v>
      </c>
      <c r="Y49" s="96">
        <v>4.7197822093762347E-3</v>
      </c>
      <c r="Z49" s="96">
        <v>7.7314720417151012E-2</v>
      </c>
      <c r="AA49" s="96">
        <v>0.12764306166982742</v>
      </c>
      <c r="AB49" s="96">
        <v>2.3422253761689267</v>
      </c>
      <c r="AC49" s="96">
        <v>0.64410419684879683</v>
      </c>
      <c r="AD49" s="96">
        <v>2.2851026267753709</v>
      </c>
      <c r="AE49" s="96">
        <v>346.87258067407186</v>
      </c>
      <c r="AF49" s="96">
        <v>0</v>
      </c>
      <c r="AG49" s="96">
        <v>0</v>
      </c>
      <c r="AH49" s="96">
        <v>0</v>
      </c>
      <c r="AI49" s="96">
        <v>0</v>
      </c>
      <c r="AJ49" s="96">
        <v>0</v>
      </c>
      <c r="AK49" s="96">
        <v>0</v>
      </c>
      <c r="AL49" s="96">
        <v>5.5307465976679546E-3</v>
      </c>
      <c r="AM49" s="96">
        <v>0</v>
      </c>
      <c r="AN49" s="96">
        <v>0</v>
      </c>
      <c r="AO49" s="96">
        <v>8.7931257696598819E-2</v>
      </c>
      <c r="AP49" s="96">
        <v>0</v>
      </c>
      <c r="AQ49" s="96">
        <v>0.50039477717631342</v>
      </c>
      <c r="AR49" s="96">
        <v>0</v>
      </c>
      <c r="AS49" s="96">
        <v>4.4133280190039486</v>
      </c>
      <c r="AT49" s="96">
        <v>0</v>
      </c>
      <c r="AU49" s="96">
        <v>0</v>
      </c>
      <c r="AV49" s="96">
        <v>0</v>
      </c>
      <c r="AW49" s="97">
        <f t="shared" si="3"/>
        <v>363.14531017540838</v>
      </c>
      <c r="AX49" s="98">
        <v>0</v>
      </c>
      <c r="AY49" s="98">
        <v>4.7668572782609528</v>
      </c>
      <c r="AZ49" s="98">
        <v>0</v>
      </c>
      <c r="BA49" s="96">
        <v>0</v>
      </c>
      <c r="BB49" s="96">
        <v>0</v>
      </c>
      <c r="BC49" s="97">
        <f t="shared" si="4"/>
        <v>0</v>
      </c>
      <c r="BD49" s="99">
        <f t="shared" si="5"/>
        <v>367.91216745366933</v>
      </c>
    </row>
    <row r="50" spans="1:56" x14ac:dyDescent="0.2">
      <c r="A50" s="107" t="s">
        <v>153</v>
      </c>
      <c r="B50" s="106" t="s">
        <v>152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0.75316737987155047</v>
      </c>
      <c r="AB50" s="96">
        <v>0</v>
      </c>
      <c r="AC50" s="96">
        <v>0</v>
      </c>
      <c r="AD50" s="96">
        <v>0</v>
      </c>
      <c r="AE50" s="96">
        <v>0</v>
      </c>
      <c r="AF50" s="96">
        <v>100.6518501163257</v>
      </c>
      <c r="AG50" s="96">
        <v>0</v>
      </c>
      <c r="AH50" s="96">
        <v>0</v>
      </c>
      <c r="AI50" s="96">
        <v>0</v>
      </c>
      <c r="AJ50" s="96">
        <v>0</v>
      </c>
      <c r="AK50" s="96">
        <v>0</v>
      </c>
      <c r="AL50" s="96">
        <v>0</v>
      </c>
      <c r="AM50" s="96">
        <v>0</v>
      </c>
      <c r="AN50" s="96">
        <v>0</v>
      </c>
      <c r="AO50" s="96">
        <v>0</v>
      </c>
      <c r="AP50" s="96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7">
        <f t="shared" si="3"/>
        <v>101.40501749619726</v>
      </c>
      <c r="AX50" s="98">
        <v>0</v>
      </c>
      <c r="AY50" s="98">
        <v>15.944233230329466</v>
      </c>
      <c r="AZ50" s="98">
        <v>0</v>
      </c>
      <c r="BA50" s="96">
        <v>0</v>
      </c>
      <c r="BB50" s="96">
        <v>1.6575313506275386</v>
      </c>
      <c r="BC50" s="97">
        <f t="shared" si="4"/>
        <v>1.6575313506275386</v>
      </c>
      <c r="BD50" s="99">
        <f t="shared" si="5"/>
        <v>119.00678207715426</v>
      </c>
    </row>
    <row r="51" spans="1:56" x14ac:dyDescent="0.2">
      <c r="A51" s="107" t="s">
        <v>151</v>
      </c>
      <c r="B51" s="106" t="s">
        <v>150</v>
      </c>
      <c r="C51" s="96">
        <v>0</v>
      </c>
      <c r="D51" s="96">
        <v>36.236217274350572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0.95952906756315604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0.74589499540822546</v>
      </c>
      <c r="R51" s="96">
        <v>0.31004867998139302</v>
      </c>
      <c r="S51" s="96">
        <v>0</v>
      </c>
      <c r="T51" s="96">
        <v>0</v>
      </c>
      <c r="U51" s="96">
        <v>0</v>
      </c>
      <c r="V51" s="96">
        <v>0</v>
      </c>
      <c r="W51" s="96">
        <v>0.16751203593355155</v>
      </c>
      <c r="X51" s="96">
        <v>0.12129774154739499</v>
      </c>
      <c r="Y51" s="96">
        <v>9.7565108262623393E-2</v>
      </c>
      <c r="Z51" s="96">
        <v>17.459554606575143</v>
      </c>
      <c r="AA51" s="96">
        <v>0.92483808706873838</v>
      </c>
      <c r="AB51" s="96">
        <v>10.786405296938382</v>
      </c>
      <c r="AC51" s="96">
        <v>0.70078058725240278</v>
      </c>
      <c r="AD51" s="96">
        <v>0.46803655336855643</v>
      </c>
      <c r="AE51" s="96">
        <v>0</v>
      </c>
      <c r="AF51" s="96">
        <v>0</v>
      </c>
      <c r="AG51" s="96">
        <v>395.62882808130598</v>
      </c>
      <c r="AH51" s="96">
        <v>0</v>
      </c>
      <c r="AI51" s="96">
        <v>0</v>
      </c>
      <c r="AJ51" s="96">
        <v>0</v>
      </c>
      <c r="AK51" s="96">
        <v>5.0557619843164376</v>
      </c>
      <c r="AL51" s="96">
        <v>1.3346516597306106</v>
      </c>
      <c r="AM51" s="96">
        <v>0</v>
      </c>
      <c r="AN51" s="96">
        <v>0</v>
      </c>
      <c r="AO51" s="96">
        <v>6.0335722368322223E-3</v>
      </c>
      <c r="AP51" s="96">
        <v>0</v>
      </c>
      <c r="AQ51" s="96">
        <v>0</v>
      </c>
      <c r="AR51" s="96">
        <v>0</v>
      </c>
      <c r="AS51" s="96">
        <v>0.18493344183497096</v>
      </c>
      <c r="AT51" s="96">
        <v>0</v>
      </c>
      <c r="AU51" s="96">
        <v>0</v>
      </c>
      <c r="AV51" s="96">
        <v>0</v>
      </c>
      <c r="AW51" s="97">
        <f t="shared" si="3"/>
        <v>471.18788877367501</v>
      </c>
      <c r="AX51" s="98">
        <v>-4.0031728573708278</v>
      </c>
      <c r="AY51" s="98">
        <v>5.5115433107071947</v>
      </c>
      <c r="AZ51" s="98">
        <v>-1.9622450056573606</v>
      </c>
      <c r="BA51" s="96">
        <v>0</v>
      </c>
      <c r="BB51" s="96">
        <v>51.660188119740205</v>
      </c>
      <c r="BC51" s="97">
        <f t="shared" si="4"/>
        <v>51.660188119740205</v>
      </c>
      <c r="BD51" s="99">
        <f t="shared" si="5"/>
        <v>522.39420234109423</v>
      </c>
    </row>
    <row r="52" spans="1:56" x14ac:dyDescent="0.2">
      <c r="A52" s="107" t="s">
        <v>149</v>
      </c>
      <c r="B52" s="106" t="s">
        <v>148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85.672342180297051</v>
      </c>
      <c r="AI52" s="96">
        <v>0</v>
      </c>
      <c r="AJ52" s="96">
        <v>0</v>
      </c>
      <c r="AK52" s="96">
        <v>0</v>
      </c>
      <c r="AL52" s="96">
        <v>0</v>
      </c>
      <c r="AM52" s="96">
        <v>0</v>
      </c>
      <c r="AN52" s="96">
        <v>0</v>
      </c>
      <c r="AO52" s="96">
        <v>0</v>
      </c>
      <c r="AP52" s="96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7">
        <f t="shared" si="3"/>
        <v>85.672342180297051</v>
      </c>
      <c r="AX52" s="98">
        <v>0</v>
      </c>
      <c r="AY52" s="98">
        <v>3.7757548476793175</v>
      </c>
      <c r="AZ52" s="98">
        <v>0</v>
      </c>
      <c r="BA52" s="96">
        <v>0</v>
      </c>
      <c r="BB52" s="96">
        <v>0</v>
      </c>
      <c r="BC52" s="97">
        <f t="shared" si="4"/>
        <v>0</v>
      </c>
      <c r="BD52" s="99">
        <f t="shared" si="5"/>
        <v>89.448097027976374</v>
      </c>
    </row>
    <row r="53" spans="1:56" x14ac:dyDescent="0.2">
      <c r="A53" s="107" t="s">
        <v>147</v>
      </c>
      <c r="B53" s="106" t="s">
        <v>146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4.6569589029146607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6">
        <v>0</v>
      </c>
      <c r="AF53" s="96">
        <v>0</v>
      </c>
      <c r="AG53" s="96">
        <v>0</v>
      </c>
      <c r="AH53" s="96">
        <v>0</v>
      </c>
      <c r="AI53" s="96">
        <v>121.72887010138106</v>
      </c>
      <c r="AJ53" s="96">
        <v>0</v>
      </c>
      <c r="AK53" s="96">
        <v>0</v>
      </c>
      <c r="AL53" s="96">
        <v>0</v>
      </c>
      <c r="AM53" s="96">
        <v>0</v>
      </c>
      <c r="AN53" s="96">
        <v>0</v>
      </c>
      <c r="AO53" s="96">
        <v>0</v>
      </c>
      <c r="AP53" s="96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7">
        <f t="shared" si="3"/>
        <v>126.38582900429573</v>
      </c>
      <c r="AX53" s="98">
        <v>0</v>
      </c>
      <c r="AY53" s="98">
        <v>4.402270448281099</v>
      </c>
      <c r="AZ53" s="98">
        <v>0</v>
      </c>
      <c r="BA53" s="96">
        <v>0</v>
      </c>
      <c r="BB53" s="96">
        <v>106.53774280708963</v>
      </c>
      <c r="BC53" s="97">
        <f t="shared" si="4"/>
        <v>106.53774280708963</v>
      </c>
      <c r="BD53" s="99">
        <f t="shared" si="5"/>
        <v>237.32584225966644</v>
      </c>
    </row>
    <row r="54" spans="1:56" x14ac:dyDescent="0.2">
      <c r="A54" s="107" t="s">
        <v>145</v>
      </c>
      <c r="B54" s="106" t="s">
        <v>144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0.11830060870029442</v>
      </c>
      <c r="L54" s="96">
        <v>0</v>
      </c>
      <c r="M54" s="96">
        <v>1.8431855625985789</v>
      </c>
      <c r="N54" s="96">
        <v>0</v>
      </c>
      <c r="O54" s="96">
        <v>0</v>
      </c>
      <c r="P54" s="96">
        <v>0</v>
      </c>
      <c r="Q54" s="96">
        <v>3.6424746984035403E-2</v>
      </c>
      <c r="R54" s="96">
        <v>0</v>
      </c>
      <c r="S54" s="96">
        <v>0</v>
      </c>
      <c r="T54" s="96">
        <v>0.13815442469664349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3.4606668716469155E-2</v>
      </c>
      <c r="AA54" s="96">
        <v>0</v>
      </c>
      <c r="AB54" s="96">
        <v>0</v>
      </c>
      <c r="AC54" s="96">
        <v>0</v>
      </c>
      <c r="AD54" s="96">
        <v>0</v>
      </c>
      <c r="AE54" s="96">
        <v>0</v>
      </c>
      <c r="AF54" s="96">
        <v>0</v>
      </c>
      <c r="AG54" s="96">
        <v>0</v>
      </c>
      <c r="AH54" s="96">
        <v>0</v>
      </c>
      <c r="AI54" s="96">
        <v>0</v>
      </c>
      <c r="AJ54" s="96">
        <v>256.71510426303013</v>
      </c>
      <c r="AK54" s="96">
        <v>0</v>
      </c>
      <c r="AL54" s="96">
        <v>0.14258091963434438</v>
      </c>
      <c r="AM54" s="96">
        <v>0</v>
      </c>
      <c r="AN54" s="96">
        <v>0</v>
      </c>
      <c r="AO54" s="96">
        <v>0</v>
      </c>
      <c r="AP54" s="96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7">
        <f t="shared" si="3"/>
        <v>259.02835719436047</v>
      </c>
      <c r="AX54" s="98">
        <v>-444.93249602486463</v>
      </c>
      <c r="AY54" s="98">
        <v>11.649491625748656</v>
      </c>
      <c r="AZ54" s="98">
        <v>0</v>
      </c>
      <c r="BA54" s="96">
        <v>0</v>
      </c>
      <c r="BB54" s="96">
        <v>481.60857757186858</v>
      </c>
      <c r="BC54" s="97">
        <f t="shared" si="4"/>
        <v>481.60857757186858</v>
      </c>
      <c r="BD54" s="99">
        <f t="shared" si="5"/>
        <v>307.35393036711309</v>
      </c>
    </row>
    <row r="55" spans="1:56" x14ac:dyDescent="0.2">
      <c r="A55" s="107" t="s">
        <v>143</v>
      </c>
      <c r="B55" s="106" t="s">
        <v>142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9.1293365397577685E-4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7.2904042447268164E-3</v>
      </c>
      <c r="R55" s="96">
        <v>0.79195367187158505</v>
      </c>
      <c r="S55" s="96">
        <v>0.10237590301394452</v>
      </c>
      <c r="T55" s="96">
        <v>0.17916523083007466</v>
      </c>
      <c r="U55" s="96">
        <v>0</v>
      </c>
      <c r="V55" s="96">
        <v>0</v>
      </c>
      <c r="W55" s="96">
        <v>6.7251916409522217E-2</v>
      </c>
      <c r="X55" s="96">
        <v>0</v>
      </c>
      <c r="Y55" s="96">
        <v>0</v>
      </c>
      <c r="Z55" s="96">
        <v>0</v>
      </c>
      <c r="AA55" s="96">
        <v>1.1100404880935251</v>
      </c>
      <c r="AB55" s="96">
        <v>0</v>
      </c>
      <c r="AC55" s="96">
        <v>1.3764515022157326E-2</v>
      </c>
      <c r="AD55" s="96">
        <v>0</v>
      </c>
      <c r="AE55" s="96">
        <v>0.61993817129372497</v>
      </c>
      <c r="AF55" s="96">
        <v>0.8104452094936816</v>
      </c>
      <c r="AG55" s="96">
        <v>0</v>
      </c>
      <c r="AH55" s="96">
        <v>0</v>
      </c>
      <c r="AI55" s="96">
        <v>0</v>
      </c>
      <c r="AJ55" s="96">
        <v>27.492475153507502</v>
      </c>
      <c r="AK55" s="96">
        <v>304.26481373740143</v>
      </c>
      <c r="AL55" s="96">
        <v>0.7037157424684648</v>
      </c>
      <c r="AM55" s="96">
        <v>0</v>
      </c>
      <c r="AN55" s="96">
        <v>0</v>
      </c>
      <c r="AO55" s="96">
        <v>0.2497763537440662</v>
      </c>
      <c r="AP55" s="96">
        <v>0</v>
      </c>
      <c r="AQ55" s="96">
        <v>0.45070202991706643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7">
        <f t="shared" si="3"/>
        <v>336.86462146096545</v>
      </c>
      <c r="AX55" s="98">
        <v>-50.955294220623898</v>
      </c>
      <c r="AY55" s="98">
        <v>10.469735682053138</v>
      </c>
      <c r="AZ55" s="98">
        <v>0</v>
      </c>
      <c r="BA55" s="96">
        <v>0</v>
      </c>
      <c r="BB55" s="96">
        <v>45.192559683977372</v>
      </c>
      <c r="BC55" s="97">
        <f t="shared" si="4"/>
        <v>45.192559683977372</v>
      </c>
      <c r="BD55" s="99">
        <f t="shared" si="5"/>
        <v>341.57162260637205</v>
      </c>
    </row>
    <row r="56" spans="1:56" x14ac:dyDescent="0.2">
      <c r="A56" s="107" t="s">
        <v>141</v>
      </c>
      <c r="B56" s="106" t="s">
        <v>140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1.2765301975173096</v>
      </c>
      <c r="AB56" s="96">
        <v>0</v>
      </c>
      <c r="AC56" s="96">
        <v>0</v>
      </c>
      <c r="AD56" s="96">
        <v>0</v>
      </c>
      <c r="AE56" s="96">
        <v>0</v>
      </c>
      <c r="AF56" s="96">
        <v>0</v>
      </c>
      <c r="AG56" s="96">
        <v>0</v>
      </c>
      <c r="AH56" s="96">
        <v>0</v>
      </c>
      <c r="AI56" s="96">
        <v>0</v>
      </c>
      <c r="AJ56" s="96">
        <v>0</v>
      </c>
      <c r="AK56" s="96">
        <v>0</v>
      </c>
      <c r="AL56" s="96">
        <v>294.75781323263766</v>
      </c>
      <c r="AM56" s="96">
        <v>0</v>
      </c>
      <c r="AN56" s="96">
        <v>0</v>
      </c>
      <c r="AO56" s="96">
        <v>0</v>
      </c>
      <c r="AP56" s="96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7">
        <f t="shared" si="3"/>
        <v>296.03434343015499</v>
      </c>
      <c r="AX56" s="98">
        <v>0</v>
      </c>
      <c r="AY56" s="98">
        <v>5.4630308912790566</v>
      </c>
      <c r="AZ56" s="98">
        <v>0</v>
      </c>
      <c r="BA56" s="96">
        <v>0</v>
      </c>
      <c r="BB56" s="96">
        <v>214.31213513867911</v>
      </c>
      <c r="BC56" s="97">
        <f t="shared" si="4"/>
        <v>214.31213513867911</v>
      </c>
      <c r="BD56" s="99">
        <f t="shared" si="5"/>
        <v>515.80950946011319</v>
      </c>
    </row>
    <row r="57" spans="1:56" x14ac:dyDescent="0.2">
      <c r="A57" s="107" t="s">
        <v>139</v>
      </c>
      <c r="B57" s="106" t="s">
        <v>138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0</v>
      </c>
      <c r="AF57" s="96">
        <v>0</v>
      </c>
      <c r="AG57" s="96">
        <v>0</v>
      </c>
      <c r="AH57" s="96">
        <v>0</v>
      </c>
      <c r="AI57" s="96">
        <v>0</v>
      </c>
      <c r="AJ57" s="96">
        <v>0</v>
      </c>
      <c r="AK57" s="96">
        <v>0</v>
      </c>
      <c r="AL57" s="96">
        <v>0</v>
      </c>
      <c r="AM57" s="96">
        <v>3.4366832720657925</v>
      </c>
      <c r="AN57" s="96">
        <v>0</v>
      </c>
      <c r="AO57" s="96">
        <v>0</v>
      </c>
      <c r="AP57" s="96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7">
        <f t="shared" si="3"/>
        <v>3.4366832720657925</v>
      </c>
      <c r="AX57" s="98">
        <v>0</v>
      </c>
      <c r="AY57" s="98">
        <v>0.28459941988741733</v>
      </c>
      <c r="AZ57" s="98">
        <v>0</v>
      </c>
      <c r="BA57" s="96">
        <v>0</v>
      </c>
      <c r="BB57" s="96">
        <v>0.72928672343786838</v>
      </c>
      <c r="BC57" s="97">
        <f t="shared" si="4"/>
        <v>0.72928672343786838</v>
      </c>
      <c r="BD57" s="99">
        <f t="shared" si="5"/>
        <v>4.4505694153910778</v>
      </c>
    </row>
    <row r="58" spans="1:56" x14ac:dyDescent="0.2">
      <c r="A58" s="107" t="s">
        <v>137</v>
      </c>
      <c r="B58" s="106" t="s">
        <v>136</v>
      </c>
      <c r="C58" s="96">
        <v>0</v>
      </c>
      <c r="D58" s="96">
        <v>0</v>
      </c>
      <c r="E58" s="96">
        <v>0</v>
      </c>
      <c r="F58" s="96">
        <v>0.61468698511089503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1.7119578595990261</v>
      </c>
      <c r="AA58" s="96">
        <v>0</v>
      </c>
      <c r="AB58" s="96">
        <v>0</v>
      </c>
      <c r="AC58" s="96">
        <v>0</v>
      </c>
      <c r="AD58" s="96">
        <v>0</v>
      </c>
      <c r="AE58" s="96">
        <v>0</v>
      </c>
      <c r="AF58" s="96">
        <v>0</v>
      </c>
      <c r="AG58" s="96">
        <v>0</v>
      </c>
      <c r="AH58" s="96">
        <v>0</v>
      </c>
      <c r="AI58" s="96">
        <v>0</v>
      </c>
      <c r="AJ58" s="96">
        <v>0</v>
      </c>
      <c r="AK58" s="96">
        <v>0</v>
      </c>
      <c r="AL58" s="96">
        <v>0</v>
      </c>
      <c r="AM58" s="96">
        <v>707.14507549479811</v>
      </c>
      <c r="AN58" s="96">
        <v>0</v>
      </c>
      <c r="AO58" s="96">
        <v>1.9514438715381669E-2</v>
      </c>
      <c r="AP58" s="96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7">
        <f t="shared" si="3"/>
        <v>709.49123477822343</v>
      </c>
      <c r="AX58" s="98">
        <v>0</v>
      </c>
      <c r="AY58" s="98">
        <v>31.365848535046261</v>
      </c>
      <c r="AZ58" s="98">
        <v>0</v>
      </c>
      <c r="BA58" s="96">
        <v>0</v>
      </c>
      <c r="BB58" s="96">
        <v>24.873715407460121</v>
      </c>
      <c r="BC58" s="97">
        <f t="shared" si="4"/>
        <v>24.873715407460121</v>
      </c>
      <c r="BD58" s="99">
        <f t="shared" si="5"/>
        <v>765.73079872072981</v>
      </c>
    </row>
    <row r="59" spans="1:56" x14ac:dyDescent="0.2">
      <c r="A59" s="107" t="s">
        <v>135</v>
      </c>
      <c r="B59" s="106" t="s">
        <v>134</v>
      </c>
      <c r="C59" s="96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0.20199246359399431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96">
        <v>1.9461264852917315</v>
      </c>
      <c r="AA59" s="96">
        <v>9.4075715536611232E-2</v>
      </c>
      <c r="AB59" s="96">
        <v>1.8293829974962883</v>
      </c>
      <c r="AC59" s="96">
        <v>0</v>
      </c>
      <c r="AD59" s="96">
        <v>0</v>
      </c>
      <c r="AE59" s="96">
        <v>0</v>
      </c>
      <c r="AF59" s="96">
        <v>0</v>
      </c>
      <c r="AG59" s="96">
        <v>0</v>
      </c>
      <c r="AH59" s="96">
        <v>0</v>
      </c>
      <c r="AI59" s="96">
        <v>0</v>
      </c>
      <c r="AJ59" s="96">
        <v>0</v>
      </c>
      <c r="AK59" s="96">
        <v>5.6296739081771983E-2</v>
      </c>
      <c r="AL59" s="96">
        <v>7.5794574709177774E-3</v>
      </c>
      <c r="AM59" s="96">
        <v>0.22987670889566009</v>
      </c>
      <c r="AN59" s="96">
        <v>456.993530150325</v>
      </c>
      <c r="AO59" s="96">
        <v>3.176306204204711E-2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7">
        <f t="shared" si="3"/>
        <v>461.39062377973403</v>
      </c>
      <c r="AX59" s="98">
        <v>0</v>
      </c>
      <c r="AY59" s="98">
        <v>0.22038896836260177</v>
      </c>
      <c r="AZ59" s="98">
        <v>0</v>
      </c>
      <c r="BA59" s="96">
        <v>0</v>
      </c>
      <c r="BB59" s="96">
        <v>150.25953424380907</v>
      </c>
      <c r="BC59" s="97">
        <f t="shared" si="4"/>
        <v>150.25953424380907</v>
      </c>
      <c r="BD59" s="99">
        <f t="shared" si="5"/>
        <v>611.87054699190571</v>
      </c>
    </row>
    <row r="60" spans="1:56" x14ac:dyDescent="0.2">
      <c r="A60" s="107" t="s">
        <v>133</v>
      </c>
      <c r="B60" s="106" t="s">
        <v>132</v>
      </c>
      <c r="C60" s="96">
        <v>0.43518337191463574</v>
      </c>
      <c r="D60" s="96">
        <v>17.030839996894468</v>
      </c>
      <c r="E60" s="96">
        <v>0</v>
      </c>
      <c r="F60" s="96">
        <v>0.65904921492848545</v>
      </c>
      <c r="G60" s="96">
        <v>4.254748445568949E-2</v>
      </c>
      <c r="H60" s="96">
        <v>0</v>
      </c>
      <c r="I60" s="96">
        <v>0.7946833074415508</v>
      </c>
      <c r="J60" s="96">
        <v>7.9473747062865865</v>
      </c>
      <c r="K60" s="96">
        <v>0.30201319653171815</v>
      </c>
      <c r="L60" s="96">
        <v>0.78064223657038989</v>
      </c>
      <c r="M60" s="96">
        <v>1.0678255877252942</v>
      </c>
      <c r="N60" s="96">
        <v>0.14348633724863438</v>
      </c>
      <c r="O60" s="96">
        <v>5.22778140153663</v>
      </c>
      <c r="P60" s="96">
        <v>9.6120093383251101E-2</v>
      </c>
      <c r="Q60" s="96">
        <v>4.7556041619397567</v>
      </c>
      <c r="R60" s="96">
        <v>5.8954280276897064</v>
      </c>
      <c r="S60" s="96">
        <v>1.0507526382165584</v>
      </c>
      <c r="T60" s="96">
        <v>1.6637731411492682</v>
      </c>
      <c r="U60" s="96">
        <v>0.43317660906098343</v>
      </c>
      <c r="V60" s="96">
        <v>0</v>
      </c>
      <c r="W60" s="96">
        <v>4.5263349423096075</v>
      </c>
      <c r="X60" s="96">
        <v>1.6283121131819727</v>
      </c>
      <c r="Y60" s="96">
        <v>0.79939435333606634</v>
      </c>
      <c r="Z60" s="96">
        <v>61.451485418697033</v>
      </c>
      <c r="AA60" s="96">
        <v>7.8811991642202051</v>
      </c>
      <c r="AB60" s="96">
        <v>16.119368877801382</v>
      </c>
      <c r="AC60" s="96">
        <v>1.1058289639602734</v>
      </c>
      <c r="AD60" s="96">
        <v>12.781031169096694</v>
      </c>
      <c r="AE60" s="96">
        <v>6.0295173662469601</v>
      </c>
      <c r="AF60" s="96">
        <v>0.65206961001945518</v>
      </c>
      <c r="AG60" s="96">
        <v>13.052161738996913</v>
      </c>
      <c r="AH60" s="96">
        <v>0</v>
      </c>
      <c r="AI60" s="96">
        <v>0</v>
      </c>
      <c r="AJ60" s="96">
        <v>17.410136273029551</v>
      </c>
      <c r="AK60" s="96">
        <v>11.293152136887455</v>
      </c>
      <c r="AL60" s="96">
        <v>0.1047276027740006</v>
      </c>
      <c r="AM60" s="96">
        <v>2.1065477347992241</v>
      </c>
      <c r="AN60" s="96">
        <v>0</v>
      </c>
      <c r="AO60" s="96">
        <v>264.83530876463152</v>
      </c>
      <c r="AP60" s="96">
        <v>0</v>
      </c>
      <c r="AQ60" s="96">
        <v>1.1715243030742928</v>
      </c>
      <c r="AR60" s="96">
        <v>9.7311776859898682</v>
      </c>
      <c r="AS60" s="96">
        <v>5.2483843991501242</v>
      </c>
      <c r="AT60" s="96">
        <v>0</v>
      </c>
      <c r="AU60" s="96">
        <v>0</v>
      </c>
      <c r="AV60" s="96">
        <v>0</v>
      </c>
      <c r="AW60" s="97">
        <f t="shared" si="3"/>
        <v>486.25394413117618</v>
      </c>
      <c r="AX60" s="98">
        <v>0</v>
      </c>
      <c r="AY60" s="98">
        <v>7.7987936436773051</v>
      </c>
      <c r="AZ60" s="98">
        <v>-3.4047098304635592</v>
      </c>
      <c r="BA60" s="96">
        <v>0</v>
      </c>
      <c r="BB60" s="96">
        <v>23.151394032890686</v>
      </c>
      <c r="BC60" s="97">
        <f t="shared" si="4"/>
        <v>23.151394032890686</v>
      </c>
      <c r="BD60" s="99">
        <f t="shared" si="5"/>
        <v>513.79942197728064</v>
      </c>
    </row>
    <row r="61" spans="1:56" x14ac:dyDescent="0.2">
      <c r="A61" s="107" t="s">
        <v>131</v>
      </c>
      <c r="B61" s="106" t="s">
        <v>130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0.59526701520457492</v>
      </c>
      <c r="AB61" s="96">
        <v>0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  <c r="AI61" s="96">
        <v>0</v>
      </c>
      <c r="AJ61" s="96">
        <v>0</v>
      </c>
      <c r="AK61" s="96">
        <v>0</v>
      </c>
      <c r="AL61" s="96">
        <v>3.4795376653289664E-3</v>
      </c>
      <c r="AM61" s="96">
        <v>0</v>
      </c>
      <c r="AN61" s="96">
        <v>0</v>
      </c>
      <c r="AO61" s="96">
        <v>77.675756620790921</v>
      </c>
      <c r="AP61" s="96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7">
        <f t="shared" si="3"/>
        <v>78.274503173660818</v>
      </c>
      <c r="AX61" s="98">
        <v>0</v>
      </c>
      <c r="AY61" s="98">
        <v>2.5762345781871518</v>
      </c>
      <c r="AZ61" s="98">
        <v>0</v>
      </c>
      <c r="BA61" s="96">
        <v>0</v>
      </c>
      <c r="BB61" s="96">
        <v>15.173169492910677</v>
      </c>
      <c r="BC61" s="97">
        <f t="shared" si="4"/>
        <v>15.173169492910677</v>
      </c>
      <c r="BD61" s="99">
        <f t="shared" si="5"/>
        <v>96.023907244758647</v>
      </c>
    </row>
    <row r="62" spans="1:56" x14ac:dyDescent="0.2">
      <c r="A62" s="107" t="s">
        <v>129</v>
      </c>
      <c r="B62" s="106" t="s">
        <v>128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0.15481761823435555</v>
      </c>
      <c r="N62" s="96">
        <v>0</v>
      </c>
      <c r="O62" s="96">
        <v>0</v>
      </c>
      <c r="P62" s="96">
        <v>0</v>
      </c>
      <c r="Q62" s="96">
        <v>8.4267438839339963</v>
      </c>
      <c r="R62" s="96">
        <v>5.6711832649186618E-2</v>
      </c>
      <c r="S62" s="96">
        <v>0</v>
      </c>
      <c r="T62" s="96">
        <v>6.0568985716990884</v>
      </c>
      <c r="U62" s="96">
        <v>0.46696693531944289</v>
      </c>
      <c r="V62" s="96">
        <v>0</v>
      </c>
      <c r="W62" s="96">
        <v>0.90927022210076847</v>
      </c>
      <c r="X62" s="96">
        <v>1.2037088572729481E-4</v>
      </c>
      <c r="Y62" s="96">
        <v>5.0353746272491812E-2</v>
      </c>
      <c r="Z62" s="96">
        <v>6.6471797437147435</v>
      </c>
      <c r="AA62" s="96">
        <v>6.8364941259501363E-2</v>
      </c>
      <c r="AB62" s="96">
        <v>0.64363687660969537</v>
      </c>
      <c r="AC62" s="96">
        <v>0</v>
      </c>
      <c r="AD62" s="96">
        <v>2.828011353892659E-2</v>
      </c>
      <c r="AE62" s="96">
        <v>1.7418383310760539</v>
      </c>
      <c r="AF62" s="96">
        <v>0</v>
      </c>
      <c r="AG62" s="96">
        <v>0.98804879664378509</v>
      </c>
      <c r="AH62" s="96">
        <v>1.7297508559906784E-2</v>
      </c>
      <c r="AI62" s="96">
        <v>0</v>
      </c>
      <c r="AJ62" s="96">
        <v>0</v>
      </c>
      <c r="AK62" s="96">
        <v>0</v>
      </c>
      <c r="AL62" s="96">
        <v>0</v>
      </c>
      <c r="AM62" s="96">
        <v>0</v>
      </c>
      <c r="AN62" s="96">
        <v>0</v>
      </c>
      <c r="AO62" s="96">
        <v>245.06094492162521</v>
      </c>
      <c r="AP62" s="96">
        <v>0</v>
      </c>
      <c r="AQ62" s="96">
        <v>0</v>
      </c>
      <c r="AR62" s="96">
        <v>6.2134049463276823E-2</v>
      </c>
      <c r="AS62" s="96">
        <v>1.8295180675016691</v>
      </c>
      <c r="AT62" s="96">
        <v>0</v>
      </c>
      <c r="AU62" s="96">
        <v>0</v>
      </c>
      <c r="AV62" s="96">
        <v>0</v>
      </c>
      <c r="AW62" s="97">
        <f t="shared" si="3"/>
        <v>273.20912653108786</v>
      </c>
      <c r="AX62" s="98">
        <v>0</v>
      </c>
      <c r="AY62" s="98">
        <v>4.8069089363798492</v>
      </c>
      <c r="AZ62" s="98">
        <v>0</v>
      </c>
      <c r="BA62" s="96">
        <v>1.924017120118087E-3</v>
      </c>
      <c r="BB62" s="96">
        <v>1.0905954638302569</v>
      </c>
      <c r="BC62" s="97">
        <f t="shared" si="4"/>
        <v>1.0925194809503749</v>
      </c>
      <c r="BD62" s="99">
        <f t="shared" si="5"/>
        <v>279.10855494841809</v>
      </c>
    </row>
    <row r="63" spans="1:56" x14ac:dyDescent="0.2">
      <c r="A63" s="107" t="s">
        <v>127</v>
      </c>
      <c r="B63" s="106" t="s">
        <v>126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96">
        <v>0</v>
      </c>
      <c r="AI63" s="96">
        <v>0</v>
      </c>
      <c r="AJ63" s="96">
        <v>0</v>
      </c>
      <c r="AK63" s="96">
        <v>4.7983766709878966</v>
      </c>
      <c r="AL63" s="96">
        <v>0</v>
      </c>
      <c r="AM63" s="96">
        <v>0</v>
      </c>
      <c r="AN63" s="96">
        <v>0</v>
      </c>
      <c r="AO63" s="96">
        <v>35.071275481506206</v>
      </c>
      <c r="AP63" s="96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7">
        <f t="shared" si="3"/>
        <v>39.869652152494105</v>
      </c>
      <c r="AX63" s="98">
        <v>0</v>
      </c>
      <c r="AY63" s="98">
        <v>2.9646151779802561</v>
      </c>
      <c r="AZ63" s="98">
        <v>0</v>
      </c>
      <c r="BA63" s="96">
        <v>0</v>
      </c>
      <c r="BB63" s="96">
        <v>0</v>
      </c>
      <c r="BC63" s="97">
        <f t="shared" si="4"/>
        <v>0</v>
      </c>
      <c r="BD63" s="99">
        <f t="shared" si="5"/>
        <v>42.834267330474361</v>
      </c>
    </row>
    <row r="64" spans="1:56" x14ac:dyDescent="0.2">
      <c r="A64" s="107" t="s">
        <v>125</v>
      </c>
      <c r="B64" s="106" t="s">
        <v>124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4.4934732316422989</v>
      </c>
      <c r="AA64" s="96">
        <v>0</v>
      </c>
      <c r="AB64" s="96">
        <v>0.23949525683763831</v>
      </c>
      <c r="AC64" s="96">
        <v>0</v>
      </c>
      <c r="AD64" s="96">
        <v>0</v>
      </c>
      <c r="AE64" s="96">
        <v>0</v>
      </c>
      <c r="AF64" s="96">
        <v>0</v>
      </c>
      <c r="AG64" s="96">
        <v>0</v>
      </c>
      <c r="AH64" s="96">
        <v>0</v>
      </c>
      <c r="AI64" s="96">
        <v>0</v>
      </c>
      <c r="AJ64" s="96">
        <v>0</v>
      </c>
      <c r="AK64" s="96">
        <v>0</v>
      </c>
      <c r="AL64" s="96">
        <v>0</v>
      </c>
      <c r="AM64" s="96">
        <v>0</v>
      </c>
      <c r="AN64" s="96">
        <v>0</v>
      </c>
      <c r="AO64" s="96">
        <v>2.7643183788760441</v>
      </c>
      <c r="AP64" s="96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7">
        <f t="shared" si="3"/>
        <v>7.4972868673559816</v>
      </c>
      <c r="AX64" s="98">
        <v>0</v>
      </c>
      <c r="AY64" s="98">
        <v>0.12381286380843984</v>
      </c>
      <c r="AZ64" s="98">
        <v>0</v>
      </c>
      <c r="BA64" s="96">
        <v>0.10118132094502252</v>
      </c>
      <c r="BB64" s="96">
        <v>3.2821567750107183</v>
      </c>
      <c r="BC64" s="97">
        <f t="shared" si="4"/>
        <v>3.3833380959557409</v>
      </c>
      <c r="BD64" s="99">
        <f t="shared" si="5"/>
        <v>11.004437827120162</v>
      </c>
    </row>
    <row r="65" spans="1:56" x14ac:dyDescent="0.2">
      <c r="A65" s="107" t="s">
        <v>123</v>
      </c>
      <c r="B65" s="106" t="s">
        <v>122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  <c r="AI65" s="96">
        <v>0</v>
      </c>
      <c r="AJ65" s="96">
        <v>0</v>
      </c>
      <c r="AK65" s="96">
        <v>0</v>
      </c>
      <c r="AL65" s="96">
        <v>0</v>
      </c>
      <c r="AM65" s="96">
        <v>0</v>
      </c>
      <c r="AN65" s="96">
        <v>0</v>
      </c>
      <c r="AO65" s="96">
        <v>0</v>
      </c>
      <c r="AP65" s="96">
        <v>1620.38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7">
        <f t="shared" si="3"/>
        <v>1620.38</v>
      </c>
      <c r="AX65" s="98">
        <v>0</v>
      </c>
      <c r="AY65" s="98">
        <v>0</v>
      </c>
      <c r="AZ65" s="98">
        <v>-4.7952518365140504</v>
      </c>
      <c r="BA65" s="96">
        <v>0</v>
      </c>
      <c r="BB65" s="96">
        <v>79.707457723296187</v>
      </c>
      <c r="BC65" s="97">
        <f t="shared" si="4"/>
        <v>79.707457723296187</v>
      </c>
      <c r="BD65" s="99">
        <f t="shared" si="5"/>
        <v>1695.2922058867821</v>
      </c>
    </row>
    <row r="66" spans="1:56" x14ac:dyDescent="0.2">
      <c r="A66" s="107" t="s">
        <v>121</v>
      </c>
      <c r="B66" s="106" t="s">
        <v>120</v>
      </c>
      <c r="C66" s="96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0.57689926114333201</v>
      </c>
      <c r="R66" s="96">
        <v>0</v>
      </c>
      <c r="S66" s="96">
        <v>0</v>
      </c>
      <c r="T66" s="96">
        <v>6.9950867912605269E-2</v>
      </c>
      <c r="U66" s="96">
        <v>9.0703970241964804E-2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  <c r="AD66" s="96">
        <v>0</v>
      </c>
      <c r="AE66" s="96">
        <v>0</v>
      </c>
      <c r="AF66" s="96">
        <v>0</v>
      </c>
      <c r="AG66" s="96">
        <v>0</v>
      </c>
      <c r="AH66" s="96">
        <v>0</v>
      </c>
      <c r="AI66" s="96">
        <v>0</v>
      </c>
      <c r="AJ66" s="96">
        <v>0</v>
      </c>
      <c r="AK66" s="96">
        <v>0</v>
      </c>
      <c r="AL66" s="96">
        <v>0</v>
      </c>
      <c r="AM66" s="96">
        <v>0</v>
      </c>
      <c r="AN66" s="96">
        <v>0</v>
      </c>
      <c r="AO66" s="96">
        <v>4.5687355961303189E-2</v>
      </c>
      <c r="AP66" s="96">
        <v>0</v>
      </c>
      <c r="AQ66" s="96">
        <v>634.16232632736501</v>
      </c>
      <c r="AR66" s="96">
        <v>4.7996402031535199</v>
      </c>
      <c r="AS66" s="96">
        <v>0</v>
      </c>
      <c r="AT66" s="96">
        <v>0</v>
      </c>
      <c r="AU66" s="96">
        <v>0</v>
      </c>
      <c r="AV66" s="96">
        <v>0</v>
      </c>
      <c r="AW66" s="97">
        <f t="shared" si="3"/>
        <v>639.74520798577782</v>
      </c>
      <c r="AX66" s="98">
        <v>0</v>
      </c>
      <c r="AY66" s="98">
        <v>5.598776443964824</v>
      </c>
      <c r="AZ66" s="98">
        <v>0</v>
      </c>
      <c r="BA66" s="96">
        <v>0</v>
      </c>
      <c r="BB66" s="96">
        <v>76.198280069211251</v>
      </c>
      <c r="BC66" s="97">
        <f t="shared" si="4"/>
        <v>76.198280069211251</v>
      </c>
      <c r="BD66" s="99">
        <f t="shared" si="5"/>
        <v>721.54226449895395</v>
      </c>
    </row>
    <row r="67" spans="1:56" x14ac:dyDescent="0.2">
      <c r="A67" s="107" t="s">
        <v>119</v>
      </c>
      <c r="B67" s="106" t="s">
        <v>118</v>
      </c>
      <c r="C67" s="96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0.31385437676648342</v>
      </c>
      <c r="M67" s="96">
        <v>3.7689464030188587E-2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>
        <v>0</v>
      </c>
      <c r="T67" s="96">
        <v>4.2814714045919244E-2</v>
      </c>
      <c r="U67" s="96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0.54610034232671412</v>
      </c>
      <c r="AB67" s="96">
        <v>0</v>
      </c>
      <c r="AC67" s="96">
        <v>0</v>
      </c>
      <c r="AD67" s="96">
        <v>5.9055134566981173E-2</v>
      </c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6">
        <v>0</v>
      </c>
      <c r="AM67" s="96">
        <v>0</v>
      </c>
      <c r="AN67" s="96">
        <v>0</v>
      </c>
      <c r="AO67" s="96">
        <v>9.0619613787807016E-3</v>
      </c>
      <c r="AP67" s="96">
        <v>0</v>
      </c>
      <c r="AQ67" s="96">
        <v>0.84110904857361202</v>
      </c>
      <c r="AR67" s="96">
        <v>936.17325238915737</v>
      </c>
      <c r="AS67" s="96">
        <v>0</v>
      </c>
      <c r="AT67" s="96">
        <v>0</v>
      </c>
      <c r="AU67" s="96">
        <v>0</v>
      </c>
      <c r="AV67" s="96">
        <v>0</v>
      </c>
      <c r="AW67" s="97">
        <f t="shared" si="3"/>
        <v>938.02293743084601</v>
      </c>
      <c r="AX67" s="98">
        <v>0</v>
      </c>
      <c r="AY67" s="98">
        <v>8.4076802966757747</v>
      </c>
      <c r="AZ67" s="98">
        <v>0</v>
      </c>
      <c r="BA67" s="96">
        <v>0</v>
      </c>
      <c r="BB67" s="96">
        <v>5.0072473667473334</v>
      </c>
      <c r="BC67" s="97">
        <f t="shared" si="4"/>
        <v>5.0072473667473334</v>
      </c>
      <c r="BD67" s="99">
        <f t="shared" si="5"/>
        <v>951.43786509426911</v>
      </c>
    </row>
    <row r="68" spans="1:56" x14ac:dyDescent="0.2">
      <c r="A68" s="107" t="s">
        <v>117</v>
      </c>
      <c r="B68" s="106" t="s">
        <v>116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4.1230332174171179E-2</v>
      </c>
      <c r="M68" s="96">
        <v>0</v>
      </c>
      <c r="N68" s="96">
        <v>1.4326298432877223E-2</v>
      </c>
      <c r="O68" s="96">
        <v>2.2719269646956936E-2</v>
      </c>
      <c r="P68" s="96">
        <v>0</v>
      </c>
      <c r="Q68" s="96">
        <v>2.8290756326993352</v>
      </c>
      <c r="R68" s="96">
        <v>0.43329195699005424</v>
      </c>
      <c r="S68" s="96">
        <v>0</v>
      </c>
      <c r="T68" s="96">
        <v>0</v>
      </c>
      <c r="U68" s="96">
        <v>19.516734487841553</v>
      </c>
      <c r="V68" s="96">
        <v>0</v>
      </c>
      <c r="W68" s="96">
        <v>9.5180964400835677</v>
      </c>
      <c r="X68" s="96">
        <v>0</v>
      </c>
      <c r="Y68" s="96">
        <v>0</v>
      </c>
      <c r="Z68" s="96">
        <v>0.15263825353999505</v>
      </c>
      <c r="AA68" s="96">
        <v>1.630124557407223</v>
      </c>
      <c r="AB68" s="96">
        <v>0.43827950056077758</v>
      </c>
      <c r="AC68" s="96">
        <v>3.7818504243934351E-3</v>
      </c>
      <c r="AD68" s="96">
        <v>2.1515246055081367</v>
      </c>
      <c r="AE68" s="96">
        <v>0.65062184479519114</v>
      </c>
      <c r="AF68" s="96">
        <v>0</v>
      </c>
      <c r="AG68" s="96">
        <v>0</v>
      </c>
      <c r="AH68" s="96">
        <v>0</v>
      </c>
      <c r="AI68" s="96">
        <v>0</v>
      </c>
      <c r="AJ68" s="96">
        <v>0</v>
      </c>
      <c r="AK68" s="96">
        <v>0</v>
      </c>
      <c r="AL68" s="96">
        <v>0</v>
      </c>
      <c r="AM68" s="96">
        <v>0</v>
      </c>
      <c r="AN68" s="96">
        <v>0</v>
      </c>
      <c r="AO68" s="96">
        <v>0.41380202421421075</v>
      </c>
      <c r="AP68" s="96">
        <v>0</v>
      </c>
      <c r="AQ68" s="96">
        <v>0</v>
      </c>
      <c r="AR68" s="96">
        <v>0</v>
      </c>
      <c r="AS68" s="96">
        <v>718.10494426601895</v>
      </c>
      <c r="AT68" s="96">
        <v>0</v>
      </c>
      <c r="AU68" s="96">
        <v>0</v>
      </c>
      <c r="AV68" s="96">
        <v>0</v>
      </c>
      <c r="AW68" s="97">
        <f t="shared" ref="AW68:AW71" si="6">SUM(C68:AV68)</f>
        <v>755.92119132033736</v>
      </c>
      <c r="AX68" s="98">
        <v>0</v>
      </c>
      <c r="AY68" s="98">
        <v>7.697070730134687</v>
      </c>
      <c r="AZ68" s="98">
        <v>-13.044158596954443</v>
      </c>
      <c r="BA68" s="96">
        <v>2.1048478940554682</v>
      </c>
      <c r="BB68" s="96">
        <v>0</v>
      </c>
      <c r="BC68" s="97">
        <f t="shared" ref="BC68:BC71" si="7">+BA68+BB68</f>
        <v>2.1048478940554682</v>
      </c>
      <c r="BD68" s="99">
        <f t="shared" ref="BD68:BD71" si="8">+AW68+AX68+AY68+AZ68+BC68</f>
        <v>752.67895134757316</v>
      </c>
    </row>
    <row r="69" spans="1:56" x14ac:dyDescent="0.2">
      <c r="A69" s="107" t="s">
        <v>115</v>
      </c>
      <c r="B69" s="108" t="s">
        <v>114</v>
      </c>
      <c r="C69" s="96">
        <v>0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  <c r="AD69" s="96">
        <v>0</v>
      </c>
      <c r="AE69" s="96">
        <v>0</v>
      </c>
      <c r="AF69" s="96">
        <v>0</v>
      </c>
      <c r="AG69" s="96">
        <v>0</v>
      </c>
      <c r="AH69" s="96">
        <v>0</v>
      </c>
      <c r="AI69" s="96">
        <v>0</v>
      </c>
      <c r="AJ69" s="96">
        <v>0</v>
      </c>
      <c r="AK69" s="96">
        <v>0</v>
      </c>
      <c r="AL69" s="96">
        <v>0</v>
      </c>
      <c r="AM69" s="96">
        <v>0</v>
      </c>
      <c r="AN69" s="96">
        <v>0</v>
      </c>
      <c r="AO69" s="96">
        <v>0</v>
      </c>
      <c r="AP69" s="96">
        <v>0</v>
      </c>
      <c r="AQ69" s="96">
        <v>0</v>
      </c>
      <c r="AR69" s="96">
        <v>0</v>
      </c>
      <c r="AS69" s="96">
        <v>0</v>
      </c>
      <c r="AT69" s="96">
        <v>356.47182006327898</v>
      </c>
      <c r="AU69" s="96">
        <v>0</v>
      </c>
      <c r="AV69" s="96">
        <v>0</v>
      </c>
      <c r="AW69" s="97">
        <f t="shared" si="6"/>
        <v>356.47182006327898</v>
      </c>
      <c r="AX69" s="98">
        <v>0</v>
      </c>
      <c r="AY69" s="98">
        <v>0</v>
      </c>
      <c r="AZ69" s="98">
        <v>0</v>
      </c>
      <c r="BA69" s="96">
        <v>0</v>
      </c>
      <c r="BB69" s="96">
        <v>0</v>
      </c>
      <c r="BC69" s="97">
        <f t="shared" si="7"/>
        <v>0</v>
      </c>
      <c r="BD69" s="99">
        <f t="shared" si="8"/>
        <v>356.47182006327898</v>
      </c>
    </row>
    <row r="70" spans="1:56" x14ac:dyDescent="0.2">
      <c r="A70" s="107" t="s">
        <v>113</v>
      </c>
      <c r="B70" s="106" t="s">
        <v>112</v>
      </c>
      <c r="C70" s="96">
        <v>0</v>
      </c>
      <c r="D70" s="96">
        <v>0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6">
        <v>0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  <c r="AD70" s="96">
        <v>0</v>
      </c>
      <c r="AE70" s="96">
        <v>0</v>
      </c>
      <c r="AF70" s="96">
        <v>0</v>
      </c>
      <c r="AG70" s="96">
        <v>0</v>
      </c>
      <c r="AH70" s="96">
        <v>0</v>
      </c>
      <c r="AI70" s="96">
        <v>0</v>
      </c>
      <c r="AJ70" s="96">
        <v>0</v>
      </c>
      <c r="AK70" s="96">
        <v>0</v>
      </c>
      <c r="AL70" s="96">
        <v>0</v>
      </c>
      <c r="AM70" s="96">
        <v>0</v>
      </c>
      <c r="AN70" s="96">
        <v>0</v>
      </c>
      <c r="AO70" s="96">
        <v>0</v>
      </c>
      <c r="AP70" s="96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11.182111720074992</v>
      </c>
      <c r="AV70" s="96">
        <v>0</v>
      </c>
      <c r="AW70" s="97">
        <f t="shared" si="6"/>
        <v>11.182111720074992</v>
      </c>
      <c r="AX70" s="98">
        <v>0</v>
      </c>
      <c r="AY70" s="98">
        <v>0</v>
      </c>
      <c r="AZ70" s="98">
        <v>0</v>
      </c>
      <c r="BA70" s="96">
        <v>0</v>
      </c>
      <c r="BB70" s="96">
        <v>0</v>
      </c>
      <c r="BC70" s="97">
        <f t="shared" si="7"/>
        <v>0</v>
      </c>
      <c r="BD70" s="99">
        <f t="shared" si="8"/>
        <v>11.182111720074992</v>
      </c>
    </row>
    <row r="71" spans="1:56" s="53" customFormat="1" x14ac:dyDescent="0.2">
      <c r="A71" s="109" t="s">
        <v>47</v>
      </c>
      <c r="B71" s="56" t="s">
        <v>46</v>
      </c>
      <c r="C71" s="100">
        <f t="shared" ref="C71:AV71" si="9">SUM(C4:C70)</f>
        <v>278.25828764557576</v>
      </c>
      <c r="D71" s="100">
        <f t="shared" si="9"/>
        <v>361.18738722811628</v>
      </c>
      <c r="E71" s="100">
        <f t="shared" si="9"/>
        <v>271.90359224926408</v>
      </c>
      <c r="F71" s="100">
        <f t="shared" si="9"/>
        <v>1165.3348206196085</v>
      </c>
      <c r="G71" s="100">
        <f t="shared" si="9"/>
        <v>57.487095707903904</v>
      </c>
      <c r="H71" s="100">
        <f t="shared" si="9"/>
        <v>196.90387661918626</v>
      </c>
      <c r="I71" s="100">
        <f t="shared" si="9"/>
        <v>10.583302248462864</v>
      </c>
      <c r="J71" s="100">
        <f t="shared" si="9"/>
        <v>282.45810170126447</v>
      </c>
      <c r="K71" s="100">
        <f t="shared" si="9"/>
        <v>150.91138830501782</v>
      </c>
      <c r="L71" s="100">
        <f t="shared" si="9"/>
        <v>216.51125965737464</v>
      </c>
      <c r="M71" s="100">
        <f t="shared" si="9"/>
        <v>334.93038763189082</v>
      </c>
      <c r="N71" s="100">
        <f t="shared" si="9"/>
        <v>203.42789383141721</v>
      </c>
      <c r="O71" s="100">
        <f t="shared" si="9"/>
        <v>299.13880166183822</v>
      </c>
      <c r="P71" s="100">
        <f t="shared" si="9"/>
        <v>80.297924586482324</v>
      </c>
      <c r="Q71" s="100">
        <f t="shared" si="9"/>
        <v>424.19166832549308</v>
      </c>
      <c r="R71" s="100">
        <f t="shared" si="9"/>
        <v>805.31867562721163</v>
      </c>
      <c r="S71" s="100">
        <f t="shared" si="9"/>
        <v>310.42406189674574</v>
      </c>
      <c r="T71" s="100">
        <f t="shared" si="9"/>
        <v>183.31567487790906</v>
      </c>
      <c r="U71" s="100">
        <f t="shared" si="9"/>
        <v>661.75823963241294</v>
      </c>
      <c r="V71" s="100">
        <f t="shared" si="9"/>
        <v>1026.9578408310572</v>
      </c>
      <c r="W71" s="100">
        <f t="shared" si="9"/>
        <v>1591.9550962058433</v>
      </c>
      <c r="X71" s="100">
        <f t="shared" si="9"/>
        <v>324.76486931662515</v>
      </c>
      <c r="Y71" s="100">
        <f t="shared" si="9"/>
        <v>148.59375297269872</v>
      </c>
      <c r="Z71" s="100">
        <f t="shared" si="9"/>
        <v>1580.1031461637422</v>
      </c>
      <c r="AA71" s="100">
        <f t="shared" si="9"/>
        <v>909.65118004602664</v>
      </c>
      <c r="AB71" s="100">
        <f t="shared" si="9"/>
        <v>185.65020292772937</v>
      </c>
      <c r="AC71" s="100">
        <f t="shared" si="9"/>
        <v>185.88487891428051</v>
      </c>
      <c r="AD71" s="100">
        <f t="shared" si="9"/>
        <v>123.42052758250037</v>
      </c>
      <c r="AE71" s="100">
        <f t="shared" si="9"/>
        <v>357.14353130827402</v>
      </c>
      <c r="AF71" s="100">
        <f t="shared" si="9"/>
        <v>102.11436493583884</v>
      </c>
      <c r="AG71" s="100">
        <f t="shared" si="9"/>
        <v>424.5923727179017</v>
      </c>
      <c r="AH71" s="100">
        <f t="shared" si="9"/>
        <v>96.776975975068282</v>
      </c>
      <c r="AI71" s="100">
        <f t="shared" si="9"/>
        <v>121.72887010138106</v>
      </c>
      <c r="AJ71" s="100">
        <f t="shared" si="9"/>
        <v>303.63188521809411</v>
      </c>
      <c r="AK71" s="100">
        <f t="shared" si="9"/>
        <v>325.72014093137312</v>
      </c>
      <c r="AL71" s="100">
        <f t="shared" si="9"/>
        <v>297.58063895497958</v>
      </c>
      <c r="AM71" s="100">
        <f t="shared" si="9"/>
        <v>713.31662288230325</v>
      </c>
      <c r="AN71" s="100">
        <f t="shared" si="9"/>
        <v>456.993530150325</v>
      </c>
      <c r="AO71" s="100">
        <f t="shared" si="9"/>
        <v>640.4278690116513</v>
      </c>
      <c r="AP71" s="100">
        <f t="shared" si="9"/>
        <v>1620.38</v>
      </c>
      <c r="AQ71" s="100">
        <f t="shared" si="9"/>
        <v>637.25048127828086</v>
      </c>
      <c r="AR71" s="100">
        <f t="shared" si="9"/>
        <v>952.94920536247764</v>
      </c>
      <c r="AS71" s="100">
        <f t="shared" si="9"/>
        <v>736.13116309814302</v>
      </c>
      <c r="AT71" s="100">
        <f t="shared" si="9"/>
        <v>356.47182006327898</v>
      </c>
      <c r="AU71" s="100">
        <f t="shared" si="9"/>
        <v>11.182111720074992</v>
      </c>
      <c r="AV71" s="100">
        <f t="shared" si="9"/>
        <v>0</v>
      </c>
      <c r="AW71" s="100">
        <f t="shared" si="6"/>
        <v>20525.715518723126</v>
      </c>
      <c r="AX71" s="100">
        <f>SUM(AX4:AX70)</f>
        <v>4.5474735088646412E-13</v>
      </c>
      <c r="AY71" s="100">
        <f>SUM(AY4:AY70)</f>
        <v>1800.639392</v>
      </c>
      <c r="AZ71" s="100">
        <f>SUM(AZ4:AZ70)</f>
        <v>-57.587591698547911</v>
      </c>
      <c r="BA71" s="100">
        <f>SUM(BA4:BA70)</f>
        <v>6573.8187047472602</v>
      </c>
      <c r="BB71" s="100">
        <f>SUM(BB4:BB70)</f>
        <v>1288.7367855437194</v>
      </c>
      <c r="BC71" s="100">
        <f t="shared" si="7"/>
        <v>7862.5554902909798</v>
      </c>
      <c r="BD71" s="101">
        <f t="shared" si="8"/>
        <v>30131.322809315556</v>
      </c>
    </row>
    <row r="72" spans="1:56" x14ac:dyDescent="0.2">
      <c r="A72" s="52"/>
      <c r="AZ72" s="51"/>
    </row>
  </sheetData>
  <mergeCells count="2">
    <mergeCell ref="A2:A3"/>
    <mergeCell ref="B2:B3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2"/>
  <sheetViews>
    <sheetView showGridLines="0" workbookViewId="0">
      <pane xSplit="2" ySplit="3" topLeftCell="C4" activePane="bottomRight" state="frozen"/>
      <selection activeCell="BJ3" sqref="BJ3"/>
      <selection pane="topRight" activeCell="BJ3" sqref="BJ3"/>
      <selection pane="bottomLeft" activeCell="BJ3" sqref="BJ3"/>
      <selection pane="bottomRight" activeCell="B2" sqref="B2:B3"/>
    </sheetView>
  </sheetViews>
  <sheetFormatPr defaultColWidth="8.85546875" defaultRowHeight="12.75" x14ac:dyDescent="0.2"/>
  <cols>
    <col min="1" max="1" width="5.85546875" style="49" customWidth="1"/>
    <col min="2" max="2" width="60.42578125" style="49" customWidth="1"/>
    <col min="3" max="3" width="10" style="49" customWidth="1"/>
    <col min="4" max="4" width="9" style="49" customWidth="1"/>
    <col min="5" max="5" width="10.85546875" style="49" customWidth="1"/>
    <col min="6" max="8" width="9" style="49" customWidth="1"/>
    <col min="9" max="9" width="8.5703125" style="49" customWidth="1"/>
    <col min="10" max="10" width="9" style="49" customWidth="1"/>
    <col min="11" max="12" width="11.5703125" style="49" bestFit="1" customWidth="1"/>
    <col min="13" max="13" width="10" style="49" customWidth="1"/>
    <col min="14" max="14" width="9.42578125" style="49" customWidth="1"/>
    <col min="15" max="15" width="7.85546875" style="49" customWidth="1"/>
    <col min="16" max="16" width="8.28515625" style="49" customWidth="1"/>
    <col min="17" max="18" width="17.140625" style="49" customWidth="1"/>
    <col min="19" max="19" width="10.28515625" style="49" customWidth="1"/>
    <col min="20" max="20" width="11.5703125" style="49" bestFit="1" customWidth="1"/>
    <col min="21" max="21" width="10" style="49" customWidth="1"/>
    <col min="22" max="22" width="10.5703125" style="49" customWidth="1"/>
    <col min="23" max="23" width="9.28515625" style="49" customWidth="1"/>
    <col min="24" max="24" width="10.42578125" style="49" customWidth="1"/>
    <col min="25" max="25" width="8.85546875" style="49" customWidth="1"/>
    <col min="26" max="27" width="10.7109375" style="49" customWidth="1"/>
    <col min="28" max="28" width="11.5703125" style="49" bestFit="1" customWidth="1"/>
    <col min="29" max="29" width="9" style="49" customWidth="1"/>
    <col min="30" max="30" width="10.42578125" style="49" customWidth="1"/>
    <col min="31" max="31" width="9.140625" style="49" customWidth="1"/>
    <col min="32" max="32" width="8.140625" style="49" customWidth="1"/>
    <col min="33" max="33" width="9.85546875" style="49" customWidth="1"/>
    <col min="34" max="34" width="8.85546875" style="49" customWidth="1"/>
    <col min="35" max="35" width="9" style="49" customWidth="1"/>
    <col min="36" max="36" width="9.7109375" style="49" customWidth="1"/>
    <col min="37" max="37" width="9.85546875" style="49" customWidth="1"/>
    <col min="38" max="38" width="10.5703125" style="49" customWidth="1"/>
    <col min="39" max="39" width="9.85546875" style="49" customWidth="1"/>
    <col min="40" max="40" width="9.5703125" style="49" customWidth="1"/>
    <col min="41" max="41" width="11.5703125" style="49" bestFit="1" customWidth="1"/>
    <col min="42" max="42" width="11" style="49" customWidth="1"/>
    <col min="43" max="43" width="10.140625" style="49" customWidth="1"/>
    <col min="44" max="44" width="9.7109375" style="49" customWidth="1"/>
    <col min="45" max="45" width="10.7109375" style="49" customWidth="1"/>
    <col min="46" max="46" width="9.5703125" style="49" customWidth="1"/>
    <col min="47" max="47" width="11.7109375" style="49" customWidth="1"/>
    <col min="48" max="48" width="9" style="49" customWidth="1"/>
    <col min="49" max="49" width="13.28515625" style="49" customWidth="1"/>
    <col min="50" max="50" width="11.28515625" style="49" bestFit="1" customWidth="1"/>
    <col min="51" max="51" width="13.42578125" style="49" customWidth="1"/>
    <col min="52" max="52" width="12.7109375" style="49" customWidth="1"/>
    <col min="53" max="53" width="11.5703125" style="49" customWidth="1"/>
    <col min="54" max="54" width="11.42578125" style="49" customWidth="1"/>
    <col min="55" max="55" width="9.42578125" style="49" bestFit="1" customWidth="1"/>
    <col min="56" max="56" width="9.7109375" style="49" bestFit="1" customWidth="1"/>
    <col min="57" max="57" width="10.140625" style="49" bestFit="1" customWidth="1"/>
    <col min="58" max="58" width="9.42578125" style="49" bestFit="1" customWidth="1"/>
    <col min="59" max="60" width="10.42578125" style="49" bestFit="1" customWidth="1"/>
    <col min="61" max="16384" width="8.85546875" style="49"/>
  </cols>
  <sheetData>
    <row r="1" spans="1:65" ht="20.25" customHeight="1" x14ac:dyDescent="0.2">
      <c r="A1" s="114" t="s">
        <v>75</v>
      </c>
    </row>
    <row r="2" spans="1:65" x14ac:dyDescent="0.2">
      <c r="A2" s="146" t="s">
        <v>74</v>
      </c>
      <c r="B2" s="133" t="s">
        <v>48</v>
      </c>
      <c r="C2" s="102" t="s">
        <v>328</v>
      </c>
      <c r="D2" s="102" t="s">
        <v>327</v>
      </c>
      <c r="E2" s="102" t="s">
        <v>326</v>
      </c>
      <c r="F2" s="102" t="s">
        <v>325</v>
      </c>
      <c r="G2" s="102" t="s">
        <v>324</v>
      </c>
      <c r="H2" s="102" t="s">
        <v>323</v>
      </c>
      <c r="I2" s="102" t="s">
        <v>322</v>
      </c>
      <c r="J2" s="102" t="s">
        <v>321</v>
      </c>
      <c r="K2" s="102" t="s">
        <v>320</v>
      </c>
      <c r="L2" s="102" t="s">
        <v>319</v>
      </c>
      <c r="M2" s="102" t="s">
        <v>318</v>
      </c>
      <c r="N2" s="102" t="s">
        <v>317</v>
      </c>
      <c r="O2" s="102" t="s">
        <v>316</v>
      </c>
      <c r="P2" s="102" t="s">
        <v>315</v>
      </c>
      <c r="Q2" s="102" t="s">
        <v>314</v>
      </c>
      <c r="R2" s="102" t="s">
        <v>313</v>
      </c>
      <c r="S2" s="102" t="s">
        <v>312</v>
      </c>
      <c r="T2" s="102" t="s">
        <v>311</v>
      </c>
      <c r="U2" s="102" t="s">
        <v>310</v>
      </c>
      <c r="V2" s="102" t="s">
        <v>309</v>
      </c>
      <c r="W2" s="102" t="s">
        <v>308</v>
      </c>
      <c r="X2" s="102" t="s">
        <v>307</v>
      </c>
      <c r="Y2" s="102" t="s">
        <v>306</v>
      </c>
      <c r="Z2" s="102" t="s">
        <v>305</v>
      </c>
      <c r="AA2" s="102" t="s">
        <v>304</v>
      </c>
      <c r="AB2" s="102" t="s">
        <v>303</v>
      </c>
      <c r="AC2" s="102" t="s">
        <v>302</v>
      </c>
      <c r="AD2" s="102" t="s">
        <v>301</v>
      </c>
      <c r="AE2" s="102" t="s">
        <v>300</v>
      </c>
      <c r="AF2" s="102" t="s">
        <v>299</v>
      </c>
      <c r="AG2" s="102" t="s">
        <v>298</v>
      </c>
      <c r="AH2" s="102" t="s">
        <v>297</v>
      </c>
      <c r="AI2" s="102" t="s">
        <v>296</v>
      </c>
      <c r="AJ2" s="102" t="s">
        <v>295</v>
      </c>
      <c r="AK2" s="102" t="s">
        <v>294</v>
      </c>
      <c r="AL2" s="102" t="s">
        <v>293</v>
      </c>
      <c r="AM2" s="102" t="s">
        <v>292</v>
      </c>
      <c r="AN2" s="102" t="s">
        <v>291</v>
      </c>
      <c r="AO2" s="102" t="s">
        <v>290</v>
      </c>
      <c r="AP2" s="102" t="s">
        <v>289</v>
      </c>
      <c r="AQ2" s="102" t="s">
        <v>288</v>
      </c>
      <c r="AR2" s="102" t="s">
        <v>287</v>
      </c>
      <c r="AS2" s="102" t="s">
        <v>286</v>
      </c>
      <c r="AT2" s="102" t="s">
        <v>285</v>
      </c>
      <c r="AU2" s="102" t="s">
        <v>284</v>
      </c>
      <c r="AV2" s="102" t="s">
        <v>15</v>
      </c>
      <c r="AW2" s="102" t="s">
        <v>47</v>
      </c>
      <c r="AX2" s="102" t="s">
        <v>49</v>
      </c>
      <c r="AY2" s="102" t="s">
        <v>50</v>
      </c>
      <c r="AZ2" s="102" t="s">
        <v>51</v>
      </c>
      <c r="BA2" s="102" t="s">
        <v>52</v>
      </c>
      <c r="BB2" s="102" t="s">
        <v>53</v>
      </c>
      <c r="BC2" s="102" t="s">
        <v>54</v>
      </c>
      <c r="BD2" s="102" t="s">
        <v>55</v>
      </c>
      <c r="BE2" s="102" t="s">
        <v>56</v>
      </c>
      <c r="BF2" s="102" t="s">
        <v>57</v>
      </c>
      <c r="BG2" s="102" t="s">
        <v>58</v>
      </c>
      <c r="BH2" s="102" t="s">
        <v>59</v>
      </c>
    </row>
    <row r="3" spans="1:65" ht="186" customHeight="1" x14ac:dyDescent="0.2">
      <c r="A3" s="147"/>
      <c r="B3" s="134"/>
      <c r="C3" s="110" t="s">
        <v>283</v>
      </c>
      <c r="D3" s="110" t="s">
        <v>282</v>
      </c>
      <c r="E3" s="110" t="s">
        <v>281</v>
      </c>
      <c r="F3" s="110" t="s">
        <v>280</v>
      </c>
      <c r="G3" s="110" t="s">
        <v>279</v>
      </c>
      <c r="H3" s="110" t="s">
        <v>278</v>
      </c>
      <c r="I3" s="110" t="s">
        <v>25</v>
      </c>
      <c r="J3" s="110" t="s">
        <v>26</v>
      </c>
      <c r="K3" s="110" t="s">
        <v>277</v>
      </c>
      <c r="L3" s="110" t="s">
        <v>276</v>
      </c>
      <c r="M3" s="110" t="s">
        <v>275</v>
      </c>
      <c r="N3" s="110" t="s">
        <v>274</v>
      </c>
      <c r="O3" s="110" t="s">
        <v>273</v>
      </c>
      <c r="P3" s="110" t="s">
        <v>272</v>
      </c>
      <c r="Q3" s="110" t="s">
        <v>271</v>
      </c>
      <c r="R3" s="110" t="s">
        <v>270</v>
      </c>
      <c r="S3" s="110" t="s">
        <v>83</v>
      </c>
      <c r="T3" s="110" t="s">
        <v>269</v>
      </c>
      <c r="U3" s="110" t="s">
        <v>28</v>
      </c>
      <c r="V3" s="110" t="s">
        <v>268</v>
      </c>
      <c r="W3" s="110" t="s">
        <v>267</v>
      </c>
      <c r="X3" s="110" t="s">
        <v>266</v>
      </c>
      <c r="Y3" s="110" t="s">
        <v>166</v>
      </c>
      <c r="Z3" s="110" t="s">
        <v>265</v>
      </c>
      <c r="AA3" s="110" t="s">
        <v>264</v>
      </c>
      <c r="AB3" s="110" t="s">
        <v>263</v>
      </c>
      <c r="AC3" s="110" t="s">
        <v>262</v>
      </c>
      <c r="AD3" s="110" t="s">
        <v>261</v>
      </c>
      <c r="AE3" s="110" t="s">
        <v>260</v>
      </c>
      <c r="AF3" s="110" t="s">
        <v>259</v>
      </c>
      <c r="AG3" s="110" t="s">
        <v>258</v>
      </c>
      <c r="AH3" s="110" t="s">
        <v>257</v>
      </c>
      <c r="AI3" s="110" t="s">
        <v>256</v>
      </c>
      <c r="AJ3" s="110" t="s">
        <v>255</v>
      </c>
      <c r="AK3" s="110" t="s">
        <v>254</v>
      </c>
      <c r="AL3" s="110" t="s">
        <v>253</v>
      </c>
      <c r="AM3" s="110" t="s">
        <v>252</v>
      </c>
      <c r="AN3" s="110" t="s">
        <v>33</v>
      </c>
      <c r="AO3" s="110" t="s">
        <v>34</v>
      </c>
      <c r="AP3" s="110" t="s">
        <v>251</v>
      </c>
      <c r="AQ3" s="110" t="s">
        <v>36</v>
      </c>
      <c r="AR3" s="110" t="s">
        <v>37</v>
      </c>
      <c r="AS3" s="110" t="s">
        <v>250</v>
      </c>
      <c r="AT3" s="110" t="s">
        <v>114</v>
      </c>
      <c r="AU3" s="110" t="s">
        <v>249</v>
      </c>
      <c r="AV3" s="110" t="s">
        <v>15</v>
      </c>
      <c r="AW3" s="111" t="s">
        <v>60</v>
      </c>
      <c r="AX3" s="110" t="s">
        <v>61</v>
      </c>
      <c r="AY3" s="110" t="s">
        <v>62</v>
      </c>
      <c r="AZ3" s="111" t="s">
        <v>63</v>
      </c>
      <c r="BA3" s="110" t="s">
        <v>331</v>
      </c>
      <c r="BB3" s="110" t="s">
        <v>330</v>
      </c>
      <c r="BC3" s="111" t="s">
        <v>329</v>
      </c>
      <c r="BD3" s="110" t="s">
        <v>67</v>
      </c>
      <c r="BE3" s="110" t="s">
        <v>68</v>
      </c>
      <c r="BF3" s="111" t="s">
        <v>69</v>
      </c>
      <c r="BG3" s="112" t="s">
        <v>70</v>
      </c>
      <c r="BH3" s="112" t="s">
        <v>71</v>
      </c>
    </row>
    <row r="4" spans="1:65" x14ac:dyDescent="0.2">
      <c r="A4" s="105" t="s">
        <v>245</v>
      </c>
      <c r="B4" s="106" t="s">
        <v>244</v>
      </c>
      <c r="C4" s="63">
        <v>20.884353723545644</v>
      </c>
      <c r="D4" s="63">
        <v>0</v>
      </c>
      <c r="E4" s="63">
        <v>0.18683965490353047</v>
      </c>
      <c r="F4" s="63">
        <v>340.0583684833129</v>
      </c>
      <c r="G4" s="63">
        <v>0.14054504880675239</v>
      </c>
      <c r="H4" s="63">
        <v>4.5</v>
      </c>
      <c r="I4" s="63">
        <v>0.15548639627293268</v>
      </c>
      <c r="J4" s="63">
        <v>0.13659813350952038</v>
      </c>
      <c r="K4" s="63">
        <v>92.371986723634322</v>
      </c>
      <c r="L4" s="63">
        <v>10.082702909744683</v>
      </c>
      <c r="M4" s="63">
        <v>0.35777378026994017</v>
      </c>
      <c r="N4" s="63">
        <v>0</v>
      </c>
      <c r="O4" s="63">
        <v>13.900553216939066</v>
      </c>
      <c r="P4" s="63">
        <v>0</v>
      </c>
      <c r="Q4" s="63">
        <v>0</v>
      </c>
      <c r="R4" s="63">
        <v>8.5559204059798572E-3</v>
      </c>
      <c r="S4" s="63">
        <v>0</v>
      </c>
      <c r="T4" s="63">
        <v>0</v>
      </c>
      <c r="U4" s="63">
        <v>0</v>
      </c>
      <c r="V4" s="63">
        <v>40.231072315189451</v>
      </c>
      <c r="W4" s="63">
        <v>0</v>
      </c>
      <c r="X4" s="63">
        <v>0</v>
      </c>
      <c r="Y4" s="63">
        <v>0</v>
      </c>
      <c r="Z4" s="63">
        <v>0.6713087192201328</v>
      </c>
      <c r="AA4" s="63">
        <v>0.73087197173199481</v>
      </c>
      <c r="AB4" s="63">
        <v>0</v>
      </c>
      <c r="AC4" s="63">
        <v>6.9979426736460713E-3</v>
      </c>
      <c r="AD4" s="63">
        <v>1.2469397854654891</v>
      </c>
      <c r="AE4" s="63">
        <v>3.8703839846177188</v>
      </c>
      <c r="AF4" s="63">
        <v>0</v>
      </c>
      <c r="AG4" s="63">
        <v>0</v>
      </c>
      <c r="AH4" s="63">
        <v>0</v>
      </c>
      <c r="AI4" s="63">
        <v>0</v>
      </c>
      <c r="AJ4" s="63">
        <v>0</v>
      </c>
      <c r="AK4" s="63">
        <v>0</v>
      </c>
      <c r="AL4" s="63">
        <v>2.9804219416004765E-2</v>
      </c>
      <c r="AM4" s="63">
        <v>0</v>
      </c>
      <c r="AN4" s="63">
        <v>0</v>
      </c>
      <c r="AO4" s="63">
        <v>0</v>
      </c>
      <c r="AP4" s="63">
        <v>10.177092609601422</v>
      </c>
      <c r="AQ4" s="63">
        <v>1.7894772218694488</v>
      </c>
      <c r="AR4" s="63">
        <v>1.9060129544692461</v>
      </c>
      <c r="AS4" s="63">
        <v>0.11052913920556456</v>
      </c>
      <c r="AT4" s="63">
        <v>0</v>
      </c>
      <c r="AU4" s="63">
        <v>0</v>
      </c>
      <c r="AV4" s="63">
        <v>0</v>
      </c>
      <c r="AW4" s="62">
        <f t="shared" ref="AW4:AW35" si="0">SUM(C4:AV4)</f>
        <v>543.55425485480544</v>
      </c>
      <c r="AX4" s="63">
        <v>95.453777197777512</v>
      </c>
      <c r="AY4" s="63">
        <v>0</v>
      </c>
      <c r="AZ4" s="62">
        <f t="shared" ref="AZ4:AZ35" si="1">+AX4+AY4</f>
        <v>95.453777197777512</v>
      </c>
      <c r="BA4" s="63">
        <v>41.8321447145047</v>
      </c>
      <c r="BB4" s="63">
        <v>3.2539290890998407</v>
      </c>
      <c r="BC4" s="62">
        <f t="shared" ref="BC4:BC35" si="2">+BA4+BB4</f>
        <v>45.086073803604542</v>
      </c>
      <c r="BD4" s="63">
        <v>0</v>
      </c>
      <c r="BE4" s="63">
        <v>0.64824222794613684</v>
      </c>
      <c r="BF4" s="62">
        <f t="shared" ref="BF4:BF35" si="3">+BD4+BE4</f>
        <v>0.64824222794613684</v>
      </c>
      <c r="BG4" s="62">
        <f t="shared" ref="BG4:BG35" si="4">+AZ4+BC4+BF4</f>
        <v>141.18809322932819</v>
      </c>
      <c r="BH4" s="61">
        <f t="shared" ref="BH4:BH35" si="5">+AW4+BG4</f>
        <v>684.7423480841336</v>
      </c>
      <c r="BI4" s="66"/>
      <c r="BJ4" s="66"/>
      <c r="BK4" s="66"/>
      <c r="BL4" s="66"/>
      <c r="BM4" s="66"/>
    </row>
    <row r="5" spans="1:65" x14ac:dyDescent="0.2">
      <c r="A5" s="107" t="s">
        <v>243</v>
      </c>
      <c r="B5" s="106" t="s">
        <v>242</v>
      </c>
      <c r="C5" s="60">
        <v>8.1147302303320859E-2</v>
      </c>
      <c r="D5" s="60">
        <v>1.2326573019215139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0.16035663710876674</v>
      </c>
      <c r="M5" s="60">
        <v>57.835727755850087</v>
      </c>
      <c r="N5" s="60">
        <v>0</v>
      </c>
      <c r="O5" s="60">
        <v>22.34796007392363</v>
      </c>
      <c r="P5" s="60">
        <v>0</v>
      </c>
      <c r="Q5" s="60">
        <v>0</v>
      </c>
      <c r="R5" s="60">
        <v>1.1442704608205068E-2</v>
      </c>
      <c r="S5" s="60">
        <v>0</v>
      </c>
      <c r="T5" s="60">
        <v>0</v>
      </c>
      <c r="U5" s="60">
        <v>0</v>
      </c>
      <c r="V5" s="60">
        <v>108.82955976630933</v>
      </c>
      <c r="W5" s="60">
        <v>0</v>
      </c>
      <c r="X5" s="60">
        <v>0</v>
      </c>
      <c r="Y5" s="60">
        <v>1.0649514869415243E-2</v>
      </c>
      <c r="Z5" s="60">
        <v>6.1069703818069851E-3</v>
      </c>
      <c r="AA5" s="60">
        <v>11.786079600020601</v>
      </c>
      <c r="AB5" s="60">
        <v>0</v>
      </c>
      <c r="AC5" s="60">
        <v>0</v>
      </c>
      <c r="AD5" s="60">
        <v>0.49824456901713748</v>
      </c>
      <c r="AE5" s="60">
        <v>0.91773129368277251</v>
      </c>
      <c r="AF5" s="60">
        <v>0</v>
      </c>
      <c r="AG5" s="60">
        <v>0</v>
      </c>
      <c r="AH5" s="60">
        <v>0</v>
      </c>
      <c r="AI5" s="60">
        <v>0</v>
      </c>
      <c r="AJ5" s="60">
        <v>0</v>
      </c>
      <c r="AK5" s="60">
        <v>0</v>
      </c>
      <c r="AL5" s="60">
        <v>3.7255726461144716E-2</v>
      </c>
      <c r="AM5" s="60">
        <v>0</v>
      </c>
      <c r="AN5" s="60">
        <v>0</v>
      </c>
      <c r="AO5" s="60">
        <v>0.1242522428934332</v>
      </c>
      <c r="AP5" s="60">
        <v>0.9188586523816884</v>
      </c>
      <c r="AQ5" s="60">
        <v>0.21669554729744089</v>
      </c>
      <c r="AR5" s="60">
        <v>0.22118742278439424</v>
      </c>
      <c r="AS5" s="60">
        <v>6.1591988763701297E-2</v>
      </c>
      <c r="AT5" s="60">
        <v>0</v>
      </c>
      <c r="AU5" s="60">
        <v>0</v>
      </c>
      <c r="AV5" s="60">
        <v>0</v>
      </c>
      <c r="AW5" s="59">
        <f t="shared" si="0"/>
        <v>205.29750507057838</v>
      </c>
      <c r="AX5" s="60">
        <v>181.31113511740182</v>
      </c>
      <c r="AY5" s="60">
        <v>28.776561166807561</v>
      </c>
      <c r="AZ5" s="59">
        <f t="shared" si="1"/>
        <v>210.08769628420939</v>
      </c>
      <c r="BA5" s="60">
        <v>205.24395837946821</v>
      </c>
      <c r="BB5" s="60">
        <v>1.7455488332400098</v>
      </c>
      <c r="BC5" s="59">
        <f t="shared" si="2"/>
        <v>206.98950721270822</v>
      </c>
      <c r="BD5" s="60">
        <v>31.799498330866292</v>
      </c>
      <c r="BE5" s="60">
        <v>0.89298071322848505</v>
      </c>
      <c r="BF5" s="59">
        <f t="shared" si="3"/>
        <v>32.692479044094775</v>
      </c>
      <c r="BG5" s="59">
        <f t="shared" si="4"/>
        <v>449.7696825410124</v>
      </c>
      <c r="BH5" s="58">
        <f t="shared" si="5"/>
        <v>655.06718761159073</v>
      </c>
      <c r="BI5" s="66"/>
      <c r="BJ5" s="66"/>
      <c r="BK5" s="66"/>
      <c r="BL5" s="66"/>
      <c r="BM5" s="66"/>
    </row>
    <row r="6" spans="1:65" x14ac:dyDescent="0.2">
      <c r="A6" s="107" t="s">
        <v>241</v>
      </c>
      <c r="B6" s="106" t="s">
        <v>240</v>
      </c>
      <c r="C6" s="60">
        <v>6.1192575804687255E-3</v>
      </c>
      <c r="D6" s="60">
        <v>0</v>
      </c>
      <c r="E6" s="60">
        <v>55.724458110459857</v>
      </c>
      <c r="F6" s="60">
        <v>0</v>
      </c>
      <c r="G6" s="60">
        <v>0.35753615488492868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0.31934935506326312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32.811370582551973</v>
      </c>
      <c r="W6" s="60">
        <v>9.0842228519631488E-2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8.6692916882970209E-3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  <c r="AQ6" s="60">
        <v>0</v>
      </c>
      <c r="AR6" s="60">
        <v>2.0091052331878724E-3</v>
      </c>
      <c r="AS6" s="60">
        <v>0.16917371511005014</v>
      </c>
      <c r="AT6" s="60">
        <v>0</v>
      </c>
      <c r="AU6" s="60">
        <v>0</v>
      </c>
      <c r="AV6" s="60">
        <v>0</v>
      </c>
      <c r="AW6" s="59">
        <f t="shared" si="0"/>
        <v>89.48952780109164</v>
      </c>
      <c r="AX6" s="60">
        <v>449.38077051997658</v>
      </c>
      <c r="AY6" s="60">
        <v>0</v>
      </c>
      <c r="AZ6" s="59">
        <f t="shared" si="1"/>
        <v>449.38077051997658</v>
      </c>
      <c r="BA6" s="60">
        <v>7.1013200086401671</v>
      </c>
      <c r="BB6" s="60">
        <v>2.1067347219740089</v>
      </c>
      <c r="BC6" s="59">
        <f t="shared" si="2"/>
        <v>9.208054730614176</v>
      </c>
      <c r="BD6" s="60">
        <v>0.32712868931246408</v>
      </c>
      <c r="BE6" s="60">
        <v>0.22100518818136097</v>
      </c>
      <c r="BF6" s="59">
        <f t="shared" si="3"/>
        <v>0.54813387749382503</v>
      </c>
      <c r="BG6" s="59">
        <f t="shared" si="4"/>
        <v>459.13695912808453</v>
      </c>
      <c r="BH6" s="58">
        <f t="shared" si="5"/>
        <v>548.62648692917617</v>
      </c>
      <c r="BI6" s="66"/>
      <c r="BJ6" s="66"/>
      <c r="BK6" s="66"/>
      <c r="BL6" s="66"/>
      <c r="BM6" s="66"/>
    </row>
    <row r="7" spans="1:65" x14ac:dyDescent="0.2">
      <c r="A7" s="107" t="s">
        <v>239</v>
      </c>
      <c r="B7" s="106" t="s">
        <v>238</v>
      </c>
      <c r="C7" s="60">
        <v>0.15197266775365928</v>
      </c>
      <c r="D7" s="60">
        <v>0</v>
      </c>
      <c r="E7" s="60">
        <v>0</v>
      </c>
      <c r="F7" s="60">
        <v>4.7492077557000369</v>
      </c>
      <c r="G7" s="60">
        <v>5.2030459500922608E-3</v>
      </c>
      <c r="H7" s="60">
        <v>0</v>
      </c>
      <c r="I7" s="60">
        <v>0</v>
      </c>
      <c r="J7" s="60">
        <v>0.42110482122879755</v>
      </c>
      <c r="K7" s="60">
        <v>0.10091705724800464</v>
      </c>
      <c r="L7" s="60">
        <v>1.932094891648231</v>
      </c>
      <c r="M7" s="60">
        <v>29.270387033905724</v>
      </c>
      <c r="N7" s="60">
        <v>0</v>
      </c>
      <c r="O7" s="60">
        <v>1.4329933828233048</v>
      </c>
      <c r="P7" s="60">
        <v>0</v>
      </c>
      <c r="Q7" s="60">
        <v>0</v>
      </c>
      <c r="R7" s="60">
        <v>0.11880286237523741</v>
      </c>
      <c r="S7" s="60">
        <v>0</v>
      </c>
      <c r="T7" s="60">
        <v>1.0315809438435691E-2</v>
      </c>
      <c r="U7" s="60">
        <v>0</v>
      </c>
      <c r="V7" s="60">
        <v>237.86523154534592</v>
      </c>
      <c r="W7" s="60">
        <v>0</v>
      </c>
      <c r="X7" s="60">
        <v>0</v>
      </c>
      <c r="Y7" s="60">
        <v>0</v>
      </c>
      <c r="Z7" s="60">
        <v>0.38327327110809806</v>
      </c>
      <c r="AA7" s="60">
        <v>1.1388574293575126E-2</v>
      </c>
      <c r="AB7" s="60">
        <v>1.8171389391895887</v>
      </c>
      <c r="AC7" s="60">
        <v>0</v>
      </c>
      <c r="AD7" s="60">
        <v>2.580181722314101</v>
      </c>
      <c r="AE7" s="60">
        <v>13.309198080647684</v>
      </c>
      <c r="AF7" s="60">
        <v>0</v>
      </c>
      <c r="AG7" s="60">
        <v>0</v>
      </c>
      <c r="AH7" s="60">
        <v>0</v>
      </c>
      <c r="AI7" s="60">
        <v>0</v>
      </c>
      <c r="AJ7" s="60">
        <v>4.067790325814901E-3</v>
      </c>
      <c r="AK7" s="60">
        <v>0</v>
      </c>
      <c r="AL7" s="60">
        <v>7.4603096993076809E-2</v>
      </c>
      <c r="AM7" s="60">
        <v>0</v>
      </c>
      <c r="AN7" s="60">
        <v>0</v>
      </c>
      <c r="AO7" s="60">
        <v>0</v>
      </c>
      <c r="AP7" s="60">
        <v>9.905424147687329</v>
      </c>
      <c r="AQ7" s="60">
        <v>1.5985715086724559</v>
      </c>
      <c r="AR7" s="60">
        <v>3.3743353969598058</v>
      </c>
      <c r="AS7" s="60">
        <v>0.18288167328532387</v>
      </c>
      <c r="AT7" s="60">
        <v>0</v>
      </c>
      <c r="AU7" s="60">
        <v>0</v>
      </c>
      <c r="AV7" s="60">
        <v>0</v>
      </c>
      <c r="AW7" s="59">
        <f t="shared" si="0"/>
        <v>309.2992950748943</v>
      </c>
      <c r="AX7" s="60">
        <v>738.55240637921042</v>
      </c>
      <c r="AY7" s="60">
        <v>0</v>
      </c>
      <c r="AZ7" s="59">
        <f t="shared" si="1"/>
        <v>738.55240637921042</v>
      </c>
      <c r="BA7" s="60">
        <v>0.19140430651627269</v>
      </c>
      <c r="BB7" s="60">
        <v>7.2318377628928108</v>
      </c>
      <c r="BC7" s="59">
        <f t="shared" si="2"/>
        <v>7.423242069409083</v>
      </c>
      <c r="BD7" s="60">
        <v>353.12650894733457</v>
      </c>
      <c r="BE7" s="60">
        <v>9.0656426073445964</v>
      </c>
      <c r="BF7" s="59">
        <f t="shared" si="3"/>
        <v>362.19215155467919</v>
      </c>
      <c r="BG7" s="59">
        <f t="shared" si="4"/>
        <v>1108.1678000032987</v>
      </c>
      <c r="BH7" s="58">
        <f t="shared" si="5"/>
        <v>1417.4670950781929</v>
      </c>
      <c r="BI7" s="66"/>
      <c r="BJ7" s="66"/>
      <c r="BK7" s="66"/>
      <c r="BL7" s="66"/>
      <c r="BM7" s="66"/>
    </row>
    <row r="8" spans="1:65" x14ac:dyDescent="0.2">
      <c r="A8" s="107" t="s">
        <v>237</v>
      </c>
      <c r="B8" s="106" t="s">
        <v>236</v>
      </c>
      <c r="C8" s="60">
        <v>4.1766667834665148</v>
      </c>
      <c r="D8" s="60">
        <v>35.890779982752974</v>
      </c>
      <c r="E8" s="60">
        <v>13.975410015904739</v>
      </c>
      <c r="F8" s="60">
        <v>3.2051339671910495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  <c r="AO8" s="60">
        <v>0</v>
      </c>
      <c r="AP8" s="60">
        <v>0</v>
      </c>
      <c r="AQ8" s="60">
        <v>0</v>
      </c>
      <c r="AR8" s="60">
        <v>0</v>
      </c>
      <c r="AS8" s="60">
        <v>0</v>
      </c>
      <c r="AT8" s="60">
        <v>0</v>
      </c>
      <c r="AU8" s="60">
        <v>0</v>
      </c>
      <c r="AV8" s="60">
        <v>0</v>
      </c>
      <c r="AW8" s="59">
        <f t="shared" si="0"/>
        <v>57.247990749315285</v>
      </c>
      <c r="AX8" s="60">
        <v>0</v>
      </c>
      <c r="AY8" s="60">
        <v>0</v>
      </c>
      <c r="AZ8" s="59">
        <f t="shared" si="1"/>
        <v>0</v>
      </c>
      <c r="BA8" s="60">
        <v>0</v>
      </c>
      <c r="BB8" s="60">
        <v>0.55856502084906157</v>
      </c>
      <c r="BC8" s="59">
        <f t="shared" si="2"/>
        <v>0.55856502084906157</v>
      </c>
      <c r="BD8" s="60">
        <v>0</v>
      </c>
      <c r="BE8" s="60">
        <v>0</v>
      </c>
      <c r="BF8" s="59">
        <f t="shared" si="3"/>
        <v>0</v>
      </c>
      <c r="BG8" s="59">
        <f t="shared" si="4"/>
        <v>0.55856502084906157</v>
      </c>
      <c r="BH8" s="58">
        <f t="shared" si="5"/>
        <v>57.806555770164344</v>
      </c>
      <c r="BI8" s="66"/>
      <c r="BJ8" s="66"/>
      <c r="BK8" s="66"/>
      <c r="BL8" s="66"/>
      <c r="BM8" s="66"/>
    </row>
    <row r="9" spans="1:65" x14ac:dyDescent="0.2">
      <c r="A9" s="107" t="s">
        <v>235</v>
      </c>
      <c r="B9" s="106" t="s">
        <v>234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4.0849120279438413E-2</v>
      </c>
      <c r="P9" s="60">
        <v>0</v>
      </c>
      <c r="Q9" s="60">
        <v>26.688242277081443</v>
      </c>
      <c r="R9" s="60">
        <v>0</v>
      </c>
      <c r="S9" s="60">
        <v>0</v>
      </c>
      <c r="T9" s="60">
        <v>0</v>
      </c>
      <c r="U9" s="60">
        <v>0</v>
      </c>
      <c r="V9" s="60">
        <v>2.6068146890429609</v>
      </c>
      <c r="W9" s="60">
        <v>8.2062772513234586E-2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1.3108748605386083E-2</v>
      </c>
      <c r="AT9" s="60">
        <v>0</v>
      </c>
      <c r="AU9" s="60">
        <v>0</v>
      </c>
      <c r="AV9" s="60">
        <v>0</v>
      </c>
      <c r="AW9" s="59">
        <f t="shared" si="0"/>
        <v>29.431077607522464</v>
      </c>
      <c r="AX9" s="60">
        <v>149.91042707322967</v>
      </c>
      <c r="AY9" s="60">
        <v>4.5026062356898082</v>
      </c>
      <c r="AZ9" s="59">
        <f t="shared" si="1"/>
        <v>154.41303330891947</v>
      </c>
      <c r="BA9" s="60">
        <v>1.1014549611840643</v>
      </c>
      <c r="BB9" s="60">
        <v>1.3325598638501239</v>
      </c>
      <c r="BC9" s="59">
        <f t="shared" si="2"/>
        <v>2.434014825034188</v>
      </c>
      <c r="BD9" s="60">
        <v>1.2590565821999946</v>
      </c>
      <c r="BE9" s="60">
        <v>14.638444010115563</v>
      </c>
      <c r="BF9" s="59">
        <f t="shared" si="3"/>
        <v>15.897500592315557</v>
      </c>
      <c r="BG9" s="59">
        <f t="shared" si="4"/>
        <v>172.74454872626922</v>
      </c>
      <c r="BH9" s="58">
        <f t="shared" si="5"/>
        <v>202.17562633379168</v>
      </c>
      <c r="BI9" s="66"/>
      <c r="BJ9" s="66"/>
      <c r="BK9" s="66"/>
      <c r="BL9" s="66"/>
      <c r="BM9" s="66"/>
    </row>
    <row r="10" spans="1:65" x14ac:dyDescent="0.2">
      <c r="A10" s="107" t="s">
        <v>233</v>
      </c>
      <c r="B10" s="106" t="s">
        <v>232</v>
      </c>
      <c r="C10" s="60">
        <v>4.4097762565976077E-2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4.405447894399759E-2</v>
      </c>
      <c r="J10" s="60">
        <v>9.524564800198981E-3</v>
      </c>
      <c r="K10" s="60">
        <v>0</v>
      </c>
      <c r="L10" s="60">
        <v>0</v>
      </c>
      <c r="M10" s="60">
        <v>1.7825150278951258</v>
      </c>
      <c r="N10" s="60">
        <v>0</v>
      </c>
      <c r="O10" s="60">
        <v>8.2503899442696454E-4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3.3260087441916296E-2</v>
      </c>
      <c r="AA10" s="60">
        <v>4.8676322107441629E-4</v>
      </c>
      <c r="AB10" s="60">
        <v>0.54841459423062044</v>
      </c>
      <c r="AC10" s="60">
        <v>0</v>
      </c>
      <c r="AD10" s="60">
        <v>0.87874927374650502</v>
      </c>
      <c r="AE10" s="60">
        <v>2.6182010458875098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5.5883589691717063E-2</v>
      </c>
      <c r="AM10" s="60">
        <v>0</v>
      </c>
      <c r="AN10" s="60">
        <v>0</v>
      </c>
      <c r="AO10" s="60">
        <v>0</v>
      </c>
      <c r="AP10" s="60">
        <v>3.1000703190653907</v>
      </c>
      <c r="AQ10" s="60">
        <v>0.2389276602829126</v>
      </c>
      <c r="AR10" s="60">
        <v>0.5344738040524003</v>
      </c>
      <c r="AS10" s="60">
        <v>0</v>
      </c>
      <c r="AT10" s="60">
        <v>0</v>
      </c>
      <c r="AU10" s="60">
        <v>0</v>
      </c>
      <c r="AV10" s="60">
        <v>0</v>
      </c>
      <c r="AW10" s="59">
        <f t="shared" si="0"/>
        <v>9.889484010819773</v>
      </c>
      <c r="AX10" s="60">
        <v>5.0813988827237324</v>
      </c>
      <c r="AY10" s="60">
        <v>1.6355557711361901</v>
      </c>
      <c r="AZ10" s="59">
        <f t="shared" si="1"/>
        <v>6.7169546538599221</v>
      </c>
      <c r="BA10" s="60">
        <v>1.8246489689098941</v>
      </c>
      <c r="BB10" s="60">
        <v>6.5283526745047227E-2</v>
      </c>
      <c r="BC10" s="59">
        <f t="shared" si="2"/>
        <v>1.8899324956549415</v>
      </c>
      <c r="BD10" s="60">
        <v>4.7177161673469343E-3</v>
      </c>
      <c r="BE10" s="60">
        <v>0.28214069219759086</v>
      </c>
      <c r="BF10" s="59">
        <f t="shared" si="3"/>
        <v>0.28685840836493781</v>
      </c>
      <c r="BG10" s="59">
        <f t="shared" si="4"/>
        <v>8.8937455578798001</v>
      </c>
      <c r="BH10" s="58">
        <f t="shared" si="5"/>
        <v>18.783229568699575</v>
      </c>
      <c r="BI10" s="66"/>
      <c r="BJ10" s="66"/>
      <c r="BK10" s="66"/>
      <c r="BL10" s="66"/>
      <c r="BM10" s="66"/>
    </row>
    <row r="11" spans="1:65" x14ac:dyDescent="0.2">
      <c r="A11" s="107" t="s">
        <v>231</v>
      </c>
      <c r="B11" s="106" t="s">
        <v>230</v>
      </c>
      <c r="C11" s="60">
        <v>0</v>
      </c>
      <c r="D11" s="60">
        <v>0</v>
      </c>
      <c r="E11" s="60">
        <v>0</v>
      </c>
      <c r="F11" s="60">
        <v>0</v>
      </c>
      <c r="G11" s="60">
        <v>7.8045689251383917E-3</v>
      </c>
      <c r="H11" s="60">
        <v>0</v>
      </c>
      <c r="I11" s="60">
        <v>0</v>
      </c>
      <c r="J11" s="60">
        <v>3.760041840239845</v>
      </c>
      <c r="K11" s="60">
        <v>0</v>
      </c>
      <c r="L11" s="60">
        <v>0</v>
      </c>
      <c r="M11" s="60">
        <v>0.11854286029983083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7.2818230887586974E-2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9.6150759718403211E-5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0.41510534593878229</v>
      </c>
      <c r="AQ11" s="60">
        <v>0</v>
      </c>
      <c r="AR11" s="60">
        <v>0.12322849609221777</v>
      </c>
      <c r="AS11" s="60">
        <v>3.4945809227631935E-2</v>
      </c>
      <c r="AT11" s="60">
        <v>0</v>
      </c>
      <c r="AU11" s="60">
        <v>0</v>
      </c>
      <c r="AV11" s="60">
        <v>0</v>
      </c>
      <c r="AW11" s="59">
        <f t="shared" si="0"/>
        <v>4.5325833023707522</v>
      </c>
      <c r="AX11" s="60">
        <v>0</v>
      </c>
      <c r="AY11" s="60">
        <v>0</v>
      </c>
      <c r="AZ11" s="59">
        <f t="shared" si="1"/>
        <v>0</v>
      </c>
      <c r="BA11" s="60">
        <v>0.61472159830233375</v>
      </c>
      <c r="BB11" s="60">
        <v>2.1793392387656964E-2</v>
      </c>
      <c r="BC11" s="59">
        <f t="shared" si="2"/>
        <v>0.63651499068999073</v>
      </c>
      <c r="BD11" s="60">
        <v>0</v>
      </c>
      <c r="BE11" s="60">
        <v>-0.73184906067823619</v>
      </c>
      <c r="BF11" s="59">
        <f t="shared" si="3"/>
        <v>-0.73184906067823619</v>
      </c>
      <c r="BG11" s="59">
        <f t="shared" si="4"/>
        <v>-9.5334069988245451E-2</v>
      </c>
      <c r="BH11" s="58">
        <f t="shared" si="5"/>
        <v>4.4372492323825066</v>
      </c>
      <c r="BI11" s="66"/>
      <c r="BJ11" s="66"/>
      <c r="BK11" s="66"/>
      <c r="BL11" s="66"/>
      <c r="BM11" s="66"/>
    </row>
    <row r="12" spans="1:65" x14ac:dyDescent="0.2">
      <c r="A12" s="107" t="s">
        <v>229</v>
      </c>
      <c r="B12" s="106" t="s">
        <v>228</v>
      </c>
      <c r="C12" s="60">
        <v>3.731338769320696E-3</v>
      </c>
      <c r="D12" s="60">
        <v>0</v>
      </c>
      <c r="E12" s="60">
        <v>0</v>
      </c>
      <c r="F12" s="60">
        <v>0.27225125794059518</v>
      </c>
      <c r="G12" s="60">
        <v>0</v>
      </c>
      <c r="H12" s="60">
        <v>0.9028267598037073</v>
      </c>
      <c r="I12" s="60">
        <v>0</v>
      </c>
      <c r="J12" s="60">
        <v>4.3645498962704553E-2</v>
      </c>
      <c r="K12" s="60">
        <v>0.13422431310604804</v>
      </c>
      <c r="L12" s="60">
        <v>7.1682010222493657</v>
      </c>
      <c r="M12" s="60">
        <v>2.5008357619869526</v>
      </c>
      <c r="N12" s="60">
        <v>0.6815808067597996</v>
      </c>
      <c r="O12" s="60">
        <v>2.3826976200291266</v>
      </c>
      <c r="P12" s="60">
        <v>5.2862936278770638E-2</v>
      </c>
      <c r="Q12" s="60">
        <v>8.8869216217298055E-2</v>
      </c>
      <c r="R12" s="60">
        <v>134.31518998057362</v>
      </c>
      <c r="S12" s="60">
        <v>0.3541559631615338</v>
      </c>
      <c r="T12" s="60">
        <v>0.11545387696372332</v>
      </c>
      <c r="U12" s="60">
        <v>142.82191170929534</v>
      </c>
      <c r="V12" s="60">
        <v>19.903462264990797</v>
      </c>
      <c r="W12" s="60">
        <v>0.43269797304568203</v>
      </c>
      <c r="X12" s="60">
        <v>0.6399835157592394</v>
      </c>
      <c r="Y12" s="60">
        <v>9.8683817346327633E-3</v>
      </c>
      <c r="Z12" s="60">
        <v>3.968518645897972</v>
      </c>
      <c r="AA12" s="60">
        <v>0.22387917525370288</v>
      </c>
      <c r="AB12" s="60">
        <v>0.51931477880335608</v>
      </c>
      <c r="AC12" s="60">
        <v>4.863172060379167</v>
      </c>
      <c r="AD12" s="60">
        <v>1.7803538602784155</v>
      </c>
      <c r="AE12" s="60">
        <v>0.88026410351552442</v>
      </c>
      <c r="AF12" s="60">
        <v>0</v>
      </c>
      <c r="AG12" s="60">
        <v>0.81952323975943386</v>
      </c>
      <c r="AH12" s="60">
        <v>0</v>
      </c>
      <c r="AI12" s="60">
        <v>2.3065525072507786E-3</v>
      </c>
      <c r="AJ12" s="60">
        <v>0</v>
      </c>
      <c r="AK12" s="60">
        <v>0.16565794609433548</v>
      </c>
      <c r="AL12" s="60">
        <v>8.724249195790788E-3</v>
      </c>
      <c r="AM12" s="60">
        <v>0.53371816834815755</v>
      </c>
      <c r="AN12" s="60">
        <v>0.18651701044879693</v>
      </c>
      <c r="AO12" s="60">
        <v>0.88979235394801737</v>
      </c>
      <c r="AP12" s="60">
        <v>3.5235860394088063</v>
      </c>
      <c r="AQ12" s="60">
        <v>1.3774376203089651</v>
      </c>
      <c r="AR12" s="60">
        <v>2.9755420833488877</v>
      </c>
      <c r="AS12" s="60">
        <v>9.2850628373645385</v>
      </c>
      <c r="AT12" s="60">
        <v>0</v>
      </c>
      <c r="AU12" s="60">
        <v>6.1124508258316543E-2</v>
      </c>
      <c r="AV12" s="60">
        <v>0</v>
      </c>
      <c r="AW12" s="59">
        <f t="shared" si="0"/>
        <v>344.8889454307477</v>
      </c>
      <c r="AX12" s="60">
        <v>35.099782501202363</v>
      </c>
      <c r="AY12" s="60">
        <v>0</v>
      </c>
      <c r="AZ12" s="59">
        <f t="shared" si="1"/>
        <v>35.099782501202363</v>
      </c>
      <c r="BA12" s="60">
        <v>80.734639836075615</v>
      </c>
      <c r="BB12" s="60">
        <v>2.3756591466334136</v>
      </c>
      <c r="BC12" s="59">
        <f t="shared" si="2"/>
        <v>83.110298982709025</v>
      </c>
      <c r="BD12" s="60">
        <v>0</v>
      </c>
      <c r="BE12" s="60">
        <v>-27.908868266433132</v>
      </c>
      <c r="BF12" s="59">
        <f t="shared" si="3"/>
        <v>-27.908868266433132</v>
      </c>
      <c r="BG12" s="59">
        <f t="shared" si="4"/>
        <v>90.301213217478249</v>
      </c>
      <c r="BH12" s="58">
        <f t="shared" si="5"/>
        <v>435.19015864822597</v>
      </c>
    </row>
    <row r="13" spans="1:65" x14ac:dyDescent="0.2">
      <c r="A13" s="107" t="s">
        <v>227</v>
      </c>
      <c r="B13" s="106" t="s">
        <v>226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6.4835154526579162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4.6951414929040848E-2</v>
      </c>
      <c r="S13" s="60">
        <v>91.3864996486043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3.179682237606125E-3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59">
        <f t="shared" si="0"/>
        <v>97.920146198428853</v>
      </c>
      <c r="AX13" s="60">
        <v>0</v>
      </c>
      <c r="AY13" s="60">
        <v>0</v>
      </c>
      <c r="AZ13" s="59">
        <f t="shared" si="1"/>
        <v>0</v>
      </c>
      <c r="BA13" s="60">
        <v>256.4956363530311</v>
      </c>
      <c r="BB13" s="60">
        <v>0</v>
      </c>
      <c r="BC13" s="59">
        <f t="shared" si="2"/>
        <v>256.4956363530311</v>
      </c>
      <c r="BD13" s="60">
        <v>0</v>
      </c>
      <c r="BE13" s="60">
        <v>-72.731105637697638</v>
      </c>
      <c r="BF13" s="59">
        <f t="shared" si="3"/>
        <v>-72.731105637697638</v>
      </c>
      <c r="BG13" s="59">
        <f t="shared" si="4"/>
        <v>183.76453071533348</v>
      </c>
      <c r="BH13" s="58">
        <f t="shared" si="5"/>
        <v>281.68467691376236</v>
      </c>
    </row>
    <row r="14" spans="1:65" x14ac:dyDescent="0.2">
      <c r="A14" s="107" t="s">
        <v>225</v>
      </c>
      <c r="B14" s="106" t="s">
        <v>224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3.3091176253842263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3.1397883977886613E-2</v>
      </c>
      <c r="S14" s="60">
        <v>0</v>
      </c>
      <c r="T14" s="60">
        <v>0</v>
      </c>
      <c r="U14" s="60">
        <v>0</v>
      </c>
      <c r="V14" s="60">
        <v>0.88872526725205359</v>
      </c>
      <c r="W14" s="60">
        <v>2.7038841758489611</v>
      </c>
      <c r="X14" s="60">
        <v>7.1833414461964576E-2</v>
      </c>
      <c r="Y14" s="60">
        <v>1.5581812005178042E-2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3.4020223974390987E-2</v>
      </c>
      <c r="AQ14" s="60">
        <v>1.8277183641769025E-3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59">
        <f t="shared" si="0"/>
        <v>7.0563881212688386</v>
      </c>
      <c r="AX14" s="60">
        <v>41.836793969564475</v>
      </c>
      <c r="AY14" s="60">
        <v>6.5929181532238521E-2</v>
      </c>
      <c r="AZ14" s="59">
        <f t="shared" si="1"/>
        <v>41.902723151096716</v>
      </c>
      <c r="BA14" s="60">
        <v>2.6260519101642448</v>
      </c>
      <c r="BB14" s="60">
        <v>0.46812192851086953</v>
      </c>
      <c r="BC14" s="59">
        <f t="shared" si="2"/>
        <v>3.0941738386751143</v>
      </c>
      <c r="BD14" s="60">
        <v>0</v>
      </c>
      <c r="BE14" s="60">
        <v>32.247113899845871</v>
      </c>
      <c r="BF14" s="59">
        <f t="shared" si="3"/>
        <v>32.247113899845871</v>
      </c>
      <c r="BG14" s="59">
        <f t="shared" si="4"/>
        <v>77.244010889617698</v>
      </c>
      <c r="BH14" s="58">
        <f t="shared" si="5"/>
        <v>84.300399010886537</v>
      </c>
    </row>
    <row r="15" spans="1:65" ht="12" customHeight="1" x14ac:dyDescent="0.2">
      <c r="A15" s="107" t="s">
        <v>223</v>
      </c>
      <c r="B15" s="106" t="s">
        <v>222</v>
      </c>
      <c r="C15" s="60">
        <v>0.1147840183552231</v>
      </c>
      <c r="D15" s="60">
        <v>0</v>
      </c>
      <c r="E15" s="60">
        <v>0</v>
      </c>
      <c r="F15" s="60">
        <v>21.071428381953584</v>
      </c>
      <c r="G15" s="60">
        <v>0</v>
      </c>
      <c r="H15" s="60">
        <v>0</v>
      </c>
      <c r="I15" s="60">
        <v>8.9391720657246862E-2</v>
      </c>
      <c r="J15" s="60">
        <v>7.9371373334991512E-4</v>
      </c>
      <c r="K15" s="60">
        <v>12.306758398607171</v>
      </c>
      <c r="L15" s="60">
        <v>95.911080304839857</v>
      </c>
      <c r="M15" s="60">
        <v>0.53404054430150338</v>
      </c>
      <c r="N15" s="60">
        <v>0</v>
      </c>
      <c r="O15" s="60">
        <v>1.380321002954054</v>
      </c>
      <c r="P15" s="60">
        <v>0</v>
      </c>
      <c r="Q15" s="60">
        <v>0</v>
      </c>
      <c r="R15" s="60">
        <v>1.4269725746702789E-3</v>
      </c>
      <c r="S15" s="60">
        <v>0</v>
      </c>
      <c r="T15" s="60">
        <v>0</v>
      </c>
      <c r="U15" s="60">
        <v>0</v>
      </c>
      <c r="V15" s="60">
        <v>150.64651853590749</v>
      </c>
      <c r="W15" s="60">
        <v>0</v>
      </c>
      <c r="X15" s="60">
        <v>0</v>
      </c>
      <c r="Y15" s="60">
        <v>0</v>
      </c>
      <c r="Z15" s="60">
        <v>16.419040121814803</v>
      </c>
      <c r="AA15" s="60">
        <v>0.38707651716736879</v>
      </c>
      <c r="AB15" s="60">
        <v>0.49228190358504031</v>
      </c>
      <c r="AC15" s="60">
        <v>0</v>
      </c>
      <c r="AD15" s="60">
        <v>0.27480837636075905</v>
      </c>
      <c r="AE15" s="60">
        <v>1.8025056315367951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9.7546672451912907E-3</v>
      </c>
      <c r="AM15" s="60">
        <v>0</v>
      </c>
      <c r="AN15" s="60">
        <v>0</v>
      </c>
      <c r="AO15" s="60">
        <v>0</v>
      </c>
      <c r="AP15" s="60">
        <v>0.86140770128523636</v>
      </c>
      <c r="AQ15" s="60">
        <v>0.20994989439331269</v>
      </c>
      <c r="AR15" s="60">
        <v>0.24228345517483985</v>
      </c>
      <c r="AS15" s="60">
        <v>0.24131637278371409</v>
      </c>
      <c r="AT15" s="60">
        <v>0</v>
      </c>
      <c r="AU15" s="60">
        <v>0</v>
      </c>
      <c r="AV15" s="60">
        <v>0</v>
      </c>
      <c r="AW15" s="59">
        <f t="shared" si="0"/>
        <v>302.99696823523129</v>
      </c>
      <c r="AX15" s="60">
        <v>123.6866239029082</v>
      </c>
      <c r="AY15" s="60">
        <v>0</v>
      </c>
      <c r="AZ15" s="59">
        <f t="shared" si="1"/>
        <v>123.6866239029082</v>
      </c>
      <c r="BA15" s="60">
        <v>3.2365590960212405</v>
      </c>
      <c r="BB15" s="60">
        <v>1.8242528932417721</v>
      </c>
      <c r="BC15" s="59">
        <f t="shared" si="2"/>
        <v>5.0608119892630121</v>
      </c>
      <c r="BD15" s="60">
        <v>0</v>
      </c>
      <c r="BE15" s="60">
        <v>12.783382981408288</v>
      </c>
      <c r="BF15" s="59">
        <f t="shared" si="3"/>
        <v>12.783382981408288</v>
      </c>
      <c r="BG15" s="59">
        <f t="shared" si="4"/>
        <v>141.53081887357951</v>
      </c>
      <c r="BH15" s="58">
        <f t="shared" si="5"/>
        <v>444.5277871088108</v>
      </c>
    </row>
    <row r="16" spans="1:65" x14ac:dyDescent="0.2">
      <c r="A16" s="107" t="s">
        <v>221</v>
      </c>
      <c r="B16" s="106" t="s">
        <v>220</v>
      </c>
      <c r="C16" s="60">
        <v>2.6662685042519708E-3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4.3654255334245337E-3</v>
      </c>
      <c r="K16" s="60">
        <v>0</v>
      </c>
      <c r="L16" s="60">
        <v>0.29599467196342683</v>
      </c>
      <c r="M16" s="60">
        <v>0</v>
      </c>
      <c r="N16" s="60">
        <v>0</v>
      </c>
      <c r="O16" s="60">
        <v>1.3040045851513431E-3</v>
      </c>
      <c r="P16" s="60">
        <v>0</v>
      </c>
      <c r="Q16" s="60">
        <v>0</v>
      </c>
      <c r="R16" s="60">
        <v>1.8615709830250477E-2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3.1568811502632879</v>
      </c>
      <c r="AA16" s="60">
        <v>0.80888642896671825</v>
      </c>
      <c r="AB16" s="60">
        <v>1.2912312225181386</v>
      </c>
      <c r="AC16" s="60">
        <v>0</v>
      </c>
      <c r="AD16" s="60">
        <v>0.35044019292061845</v>
      </c>
      <c r="AE16" s="60">
        <v>2.6643030136173174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3.0345040017953993E-2</v>
      </c>
      <c r="AM16" s="60">
        <v>0</v>
      </c>
      <c r="AN16" s="60">
        <v>0</v>
      </c>
      <c r="AO16" s="60">
        <v>0</v>
      </c>
      <c r="AP16" s="60">
        <v>8.9459512580698792</v>
      </c>
      <c r="AQ16" s="60">
        <v>1.6242053970815375</v>
      </c>
      <c r="AR16" s="60">
        <v>0.98254870049510556</v>
      </c>
      <c r="AS16" s="60">
        <v>3.1596163952329802E-2</v>
      </c>
      <c r="AT16" s="60">
        <v>0</v>
      </c>
      <c r="AU16" s="60">
        <v>0</v>
      </c>
      <c r="AV16" s="60">
        <v>0</v>
      </c>
      <c r="AW16" s="59">
        <f t="shared" si="0"/>
        <v>20.209334648319395</v>
      </c>
      <c r="AX16" s="60">
        <v>519.45318799863071</v>
      </c>
      <c r="AY16" s="60">
        <v>0</v>
      </c>
      <c r="AZ16" s="59">
        <f t="shared" si="1"/>
        <v>519.45318799863071</v>
      </c>
      <c r="BA16" s="60">
        <v>3.2931767399868327E-3</v>
      </c>
      <c r="BB16" s="60">
        <v>3.2521618213211068</v>
      </c>
      <c r="BC16" s="59">
        <f t="shared" si="2"/>
        <v>3.2554549980610936</v>
      </c>
      <c r="BD16" s="60">
        <v>0</v>
      </c>
      <c r="BE16" s="60">
        <v>48.380070041715328</v>
      </c>
      <c r="BF16" s="59">
        <f t="shared" si="3"/>
        <v>48.380070041715328</v>
      </c>
      <c r="BG16" s="59">
        <f t="shared" si="4"/>
        <v>571.08871303840715</v>
      </c>
      <c r="BH16" s="58">
        <f t="shared" si="5"/>
        <v>591.29804768672659</v>
      </c>
    </row>
    <row r="17" spans="1:60" x14ac:dyDescent="0.2">
      <c r="A17" s="107" t="s">
        <v>219</v>
      </c>
      <c r="B17" s="106" t="s">
        <v>218</v>
      </c>
      <c r="C17" s="60">
        <v>0</v>
      </c>
      <c r="D17" s="60">
        <v>0</v>
      </c>
      <c r="E17" s="60">
        <v>0</v>
      </c>
      <c r="F17" s="60">
        <v>0.11764770081579218</v>
      </c>
      <c r="G17" s="60">
        <v>0</v>
      </c>
      <c r="H17" s="60">
        <v>0</v>
      </c>
      <c r="I17" s="60">
        <v>0</v>
      </c>
      <c r="J17" s="60">
        <v>1.9049129600397962E-2</v>
      </c>
      <c r="K17" s="60">
        <v>0</v>
      </c>
      <c r="L17" s="60">
        <v>0.4274205135418333</v>
      </c>
      <c r="M17" s="60">
        <v>23.188856843277716</v>
      </c>
      <c r="N17" s="60">
        <v>0</v>
      </c>
      <c r="O17" s="60">
        <v>1.0811333131668778E-2</v>
      </c>
      <c r="P17" s="60">
        <v>0</v>
      </c>
      <c r="Q17" s="60">
        <v>0</v>
      </c>
      <c r="R17" s="60">
        <v>9.1479936007459059E-2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0.13666051855519357</v>
      </c>
      <c r="AA17" s="60">
        <v>9.3105159991611376E-3</v>
      </c>
      <c r="AB17" s="60">
        <v>0.75321821313558068</v>
      </c>
      <c r="AC17" s="60">
        <v>0</v>
      </c>
      <c r="AD17" s="60">
        <v>1.5635347212037218</v>
      </c>
      <c r="AE17" s="60">
        <v>10.725099776018363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6.4264198796615948E-2</v>
      </c>
      <c r="AM17" s="60">
        <v>0</v>
      </c>
      <c r="AN17" s="60">
        <v>0</v>
      </c>
      <c r="AO17" s="60">
        <v>0</v>
      </c>
      <c r="AP17" s="60">
        <v>5.4701833700973488</v>
      </c>
      <c r="AQ17" s="60">
        <v>0.56230094608697523</v>
      </c>
      <c r="AR17" s="60">
        <v>1.5462298291419494</v>
      </c>
      <c r="AS17" s="60">
        <v>0.1430858599175662</v>
      </c>
      <c r="AT17" s="60">
        <v>0</v>
      </c>
      <c r="AU17" s="60">
        <v>0</v>
      </c>
      <c r="AV17" s="60">
        <v>0</v>
      </c>
      <c r="AW17" s="59">
        <f t="shared" si="0"/>
        <v>44.829153405327354</v>
      </c>
      <c r="AX17" s="60">
        <v>215.19699202085599</v>
      </c>
      <c r="AY17" s="60">
        <v>0</v>
      </c>
      <c r="AZ17" s="59">
        <f t="shared" si="1"/>
        <v>215.19699202085599</v>
      </c>
      <c r="BA17" s="60">
        <v>3.6754992383694405</v>
      </c>
      <c r="BB17" s="60">
        <v>1.9096168743433302</v>
      </c>
      <c r="BC17" s="59">
        <f t="shared" si="2"/>
        <v>5.5851161127127709</v>
      </c>
      <c r="BD17" s="60">
        <v>0</v>
      </c>
      <c r="BE17" s="60">
        <v>54.806333670599301</v>
      </c>
      <c r="BF17" s="59">
        <f t="shared" si="3"/>
        <v>54.806333670599301</v>
      </c>
      <c r="BG17" s="59">
        <f t="shared" si="4"/>
        <v>275.58844180416804</v>
      </c>
      <c r="BH17" s="58">
        <f t="shared" si="5"/>
        <v>320.4175952094954</v>
      </c>
    </row>
    <row r="18" spans="1:60" x14ac:dyDescent="0.2">
      <c r="A18" s="107" t="s">
        <v>217</v>
      </c>
      <c r="B18" s="106" t="s">
        <v>216</v>
      </c>
      <c r="C18" s="60">
        <v>0</v>
      </c>
      <c r="D18" s="60">
        <v>0</v>
      </c>
      <c r="E18" s="60">
        <v>0</v>
      </c>
      <c r="F18" s="60">
        <v>0.60101495593830223</v>
      </c>
      <c r="G18" s="60">
        <v>0</v>
      </c>
      <c r="H18" s="60">
        <v>0</v>
      </c>
      <c r="I18" s="60">
        <v>0</v>
      </c>
      <c r="J18" s="60">
        <v>1.1905706000248726E-3</v>
      </c>
      <c r="K18" s="60">
        <v>0.19826553450583886</v>
      </c>
      <c r="L18" s="60">
        <v>2.6331057231640838</v>
      </c>
      <c r="M18" s="60">
        <v>1.2159410530949737</v>
      </c>
      <c r="N18" s="60">
        <v>0</v>
      </c>
      <c r="O18" s="60">
        <v>3.4607340370258572E-3</v>
      </c>
      <c r="P18" s="60">
        <v>4.3403490551604016E-4</v>
      </c>
      <c r="Q18" s="60">
        <v>0</v>
      </c>
      <c r="R18" s="60">
        <v>7.7093962150052067E-3</v>
      </c>
      <c r="S18" s="60">
        <v>0</v>
      </c>
      <c r="T18" s="60">
        <v>0</v>
      </c>
      <c r="U18" s="60">
        <v>0</v>
      </c>
      <c r="V18" s="60">
        <v>0.11537396060117928</v>
      </c>
      <c r="W18" s="60">
        <v>0</v>
      </c>
      <c r="X18" s="60">
        <v>0</v>
      </c>
      <c r="Y18" s="60">
        <v>0</v>
      </c>
      <c r="Z18" s="60">
        <v>2.0690881790280571</v>
      </c>
      <c r="AA18" s="60">
        <v>0.52267192417575026</v>
      </c>
      <c r="AB18" s="60">
        <v>0.33356806581718579</v>
      </c>
      <c r="AC18" s="60">
        <v>0</v>
      </c>
      <c r="AD18" s="60">
        <v>0.23991481516248703</v>
      </c>
      <c r="AE18" s="60">
        <v>3.9024319264929241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1.8627863230572358E-2</v>
      </c>
      <c r="AM18" s="60">
        <v>0</v>
      </c>
      <c r="AN18" s="60">
        <v>0</v>
      </c>
      <c r="AO18" s="60">
        <v>0</v>
      </c>
      <c r="AP18" s="60">
        <v>1.4255377469309345</v>
      </c>
      <c r="AQ18" s="60">
        <v>0.43059554693040192</v>
      </c>
      <c r="AR18" s="60">
        <v>0.17207587267831934</v>
      </c>
      <c r="AS18" s="60">
        <v>1.5060717838709598E-2</v>
      </c>
      <c r="AT18" s="60">
        <v>0</v>
      </c>
      <c r="AU18" s="60">
        <v>0</v>
      </c>
      <c r="AV18" s="60">
        <v>0</v>
      </c>
      <c r="AW18" s="59">
        <f t="shared" si="0"/>
        <v>13.906068621347289</v>
      </c>
      <c r="AX18" s="60">
        <v>116.60091640626685</v>
      </c>
      <c r="AY18" s="60">
        <v>0</v>
      </c>
      <c r="AZ18" s="59">
        <f t="shared" si="1"/>
        <v>116.60091640626685</v>
      </c>
      <c r="BA18" s="60">
        <v>9.1228328867760808</v>
      </c>
      <c r="BB18" s="60">
        <v>0.45502457272713437</v>
      </c>
      <c r="BC18" s="59">
        <f t="shared" si="2"/>
        <v>9.5778574595032158</v>
      </c>
      <c r="BD18" s="60">
        <v>0</v>
      </c>
      <c r="BE18" s="60">
        <v>10.596742409646975</v>
      </c>
      <c r="BF18" s="59">
        <f t="shared" si="3"/>
        <v>10.596742409646975</v>
      </c>
      <c r="BG18" s="59">
        <f t="shared" si="4"/>
        <v>136.77551627541703</v>
      </c>
      <c r="BH18" s="58">
        <f t="shared" si="5"/>
        <v>150.68158489676432</v>
      </c>
    </row>
    <row r="19" spans="1:60" x14ac:dyDescent="0.2">
      <c r="A19" s="107" t="s">
        <v>215</v>
      </c>
      <c r="B19" s="106" t="s">
        <v>214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0.13393919250279818</v>
      </c>
      <c r="K19" s="60">
        <v>0.10091705724800464</v>
      </c>
      <c r="L19" s="60">
        <v>0.76613389014816591</v>
      </c>
      <c r="M19" s="60">
        <v>5.9354546701314526</v>
      </c>
      <c r="N19" s="60">
        <v>0</v>
      </c>
      <c r="O19" s="60">
        <v>1.3714886607623622</v>
      </c>
      <c r="P19" s="60">
        <v>0</v>
      </c>
      <c r="Q19" s="60">
        <v>0</v>
      </c>
      <c r="R19" s="60">
        <v>5.3511471550135451E-3</v>
      </c>
      <c r="S19" s="60">
        <v>0</v>
      </c>
      <c r="T19" s="60">
        <v>1.0315809438435691E-2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0.24661275255290441</v>
      </c>
      <c r="AA19" s="60">
        <v>1.945850999801185E-3</v>
      </c>
      <c r="AB19" s="60">
        <v>0.84692214560304291</v>
      </c>
      <c r="AC19" s="60">
        <v>0</v>
      </c>
      <c r="AD19" s="60">
        <v>0.66833475601706016</v>
      </c>
      <c r="AE19" s="60">
        <v>1.7616842536613551</v>
      </c>
      <c r="AF19" s="60">
        <v>0</v>
      </c>
      <c r="AG19" s="60">
        <v>0</v>
      </c>
      <c r="AH19" s="60">
        <v>0</v>
      </c>
      <c r="AI19" s="60">
        <v>0</v>
      </c>
      <c r="AJ19" s="60">
        <v>4.067790325814901E-3</v>
      </c>
      <c r="AK19" s="60">
        <v>0</v>
      </c>
      <c r="AL19" s="60">
        <v>9.3139316152861789E-3</v>
      </c>
      <c r="AM19" s="60">
        <v>0</v>
      </c>
      <c r="AN19" s="60">
        <v>0</v>
      </c>
      <c r="AO19" s="60">
        <v>0</v>
      </c>
      <c r="AP19" s="60">
        <v>3.7663098811769391</v>
      </c>
      <c r="AQ19" s="60">
        <v>0.47675045644005548</v>
      </c>
      <c r="AR19" s="60">
        <v>0.42230046587401343</v>
      </c>
      <c r="AS19" s="60">
        <v>3.818468048070571E-2</v>
      </c>
      <c r="AT19" s="60">
        <v>0</v>
      </c>
      <c r="AU19" s="60">
        <v>0</v>
      </c>
      <c r="AV19" s="60">
        <v>0</v>
      </c>
      <c r="AW19" s="59">
        <f t="shared" si="0"/>
        <v>16.566027392133211</v>
      </c>
      <c r="AX19" s="60">
        <v>392.91618932254897</v>
      </c>
      <c r="AY19" s="60">
        <v>0</v>
      </c>
      <c r="AZ19" s="59">
        <f t="shared" si="1"/>
        <v>392.91618932254897</v>
      </c>
      <c r="BA19" s="60">
        <v>2.1119124678280414</v>
      </c>
      <c r="BB19" s="60">
        <v>2.699062120200074</v>
      </c>
      <c r="BC19" s="59">
        <f t="shared" si="2"/>
        <v>4.810974588028115</v>
      </c>
      <c r="BD19" s="60">
        <v>0</v>
      </c>
      <c r="BE19" s="60">
        <v>28.437760684285699</v>
      </c>
      <c r="BF19" s="59">
        <f t="shared" si="3"/>
        <v>28.437760684285699</v>
      </c>
      <c r="BG19" s="59">
        <f t="shared" si="4"/>
        <v>426.16492459486278</v>
      </c>
      <c r="BH19" s="58">
        <f t="shared" si="5"/>
        <v>442.73095198699599</v>
      </c>
    </row>
    <row r="20" spans="1:60" x14ac:dyDescent="0.2">
      <c r="A20" s="107" t="s">
        <v>213</v>
      </c>
      <c r="B20" s="106" t="s">
        <v>212</v>
      </c>
      <c r="C20" s="60">
        <v>0</v>
      </c>
      <c r="D20" s="60">
        <v>0</v>
      </c>
      <c r="E20" s="60">
        <v>0</v>
      </c>
      <c r="F20" s="60">
        <v>43.985509662157192</v>
      </c>
      <c r="G20" s="60">
        <v>0</v>
      </c>
      <c r="H20" s="60">
        <v>3.5</v>
      </c>
      <c r="I20" s="60">
        <v>0</v>
      </c>
      <c r="J20" s="60">
        <v>0.26985825305134464</v>
      </c>
      <c r="K20" s="60">
        <v>0.162585794685599</v>
      </c>
      <c r="L20" s="60">
        <v>8.2143844394478993</v>
      </c>
      <c r="M20" s="60">
        <v>19.726158484699805</v>
      </c>
      <c r="N20" s="60">
        <v>26.480051745040374</v>
      </c>
      <c r="O20" s="60">
        <v>2.1925275189921618</v>
      </c>
      <c r="P20" s="60">
        <v>0</v>
      </c>
      <c r="Q20" s="60">
        <v>0</v>
      </c>
      <c r="R20" s="60">
        <v>0.71695051006358446</v>
      </c>
      <c r="S20" s="60">
        <v>0</v>
      </c>
      <c r="T20" s="60">
        <v>0</v>
      </c>
      <c r="U20" s="60">
        <v>0</v>
      </c>
      <c r="V20" s="60">
        <v>46.065536122937992</v>
      </c>
      <c r="W20" s="60">
        <v>0</v>
      </c>
      <c r="X20" s="60">
        <v>0</v>
      </c>
      <c r="Y20" s="60">
        <v>0</v>
      </c>
      <c r="Z20" s="60">
        <v>3.4307104512378701</v>
      </c>
      <c r="AA20" s="60">
        <v>8.969947581728686</v>
      </c>
      <c r="AB20" s="60">
        <v>0.33141601377965563</v>
      </c>
      <c r="AC20" s="60">
        <v>0</v>
      </c>
      <c r="AD20" s="60">
        <v>4.3463212462473564</v>
      </c>
      <c r="AE20" s="60">
        <v>4.4952061948431048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8.3179052669917208E-3</v>
      </c>
      <c r="AM20" s="60">
        <v>0</v>
      </c>
      <c r="AN20" s="60">
        <v>0</v>
      </c>
      <c r="AO20" s="60">
        <v>2.6366641723754163</v>
      </c>
      <c r="AP20" s="60">
        <v>34.004232271118603</v>
      </c>
      <c r="AQ20" s="60">
        <v>1.8060551387800363</v>
      </c>
      <c r="AR20" s="60">
        <v>4.1469805437973246</v>
      </c>
      <c r="AS20" s="60">
        <v>0.67818542837324247</v>
      </c>
      <c r="AT20" s="60">
        <v>0</v>
      </c>
      <c r="AU20" s="60">
        <v>0</v>
      </c>
      <c r="AV20" s="60">
        <v>0</v>
      </c>
      <c r="AW20" s="59">
        <f t="shared" si="0"/>
        <v>216.16759947862423</v>
      </c>
      <c r="AX20" s="60">
        <v>551.47264435128409</v>
      </c>
      <c r="AY20" s="60">
        <v>0</v>
      </c>
      <c r="AZ20" s="59">
        <f t="shared" si="1"/>
        <v>551.47264435128409</v>
      </c>
      <c r="BA20" s="60">
        <v>87.39788894525374</v>
      </c>
      <c r="BB20" s="60">
        <v>4.0226883905641939</v>
      </c>
      <c r="BC20" s="59">
        <f t="shared" si="2"/>
        <v>91.420577335817939</v>
      </c>
      <c r="BD20" s="60">
        <v>0</v>
      </c>
      <c r="BE20" s="60">
        <v>22.975029909346933</v>
      </c>
      <c r="BF20" s="59">
        <f t="shared" si="3"/>
        <v>22.975029909346933</v>
      </c>
      <c r="BG20" s="59">
        <f t="shared" si="4"/>
        <v>665.868251596449</v>
      </c>
      <c r="BH20" s="58">
        <f t="shared" si="5"/>
        <v>882.0358510750732</v>
      </c>
    </row>
    <row r="21" spans="1:60" x14ac:dyDescent="0.2">
      <c r="A21" s="107" t="s">
        <v>211</v>
      </c>
      <c r="B21" s="106" t="s">
        <v>210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1.559274807014616E-2</v>
      </c>
      <c r="K21" s="60">
        <v>0</v>
      </c>
      <c r="L21" s="60">
        <v>0.1687195905523825</v>
      </c>
      <c r="M21" s="60">
        <v>6.9088121849213584</v>
      </c>
      <c r="N21" s="60">
        <v>0.29202213492398754</v>
      </c>
      <c r="O21" s="60">
        <v>0</v>
      </c>
      <c r="P21" s="60">
        <v>0</v>
      </c>
      <c r="Q21" s="60">
        <v>0</v>
      </c>
      <c r="R21" s="60">
        <v>4.6446162371461389E-2</v>
      </c>
      <c r="S21" s="60">
        <v>0</v>
      </c>
      <c r="T21" s="60">
        <v>0</v>
      </c>
      <c r="U21" s="60">
        <v>0</v>
      </c>
      <c r="V21" s="60">
        <v>3.6579943362362086</v>
      </c>
      <c r="W21" s="60">
        <v>0</v>
      </c>
      <c r="X21" s="60">
        <v>0</v>
      </c>
      <c r="Y21" s="60">
        <v>0</v>
      </c>
      <c r="Z21" s="60">
        <v>0.62587563523338186</v>
      </c>
      <c r="AA21" s="60">
        <v>0.81698842911558467</v>
      </c>
      <c r="AB21" s="60">
        <v>0.53801300938255781</v>
      </c>
      <c r="AC21" s="60">
        <v>0</v>
      </c>
      <c r="AD21" s="60">
        <v>0.59086417938280344</v>
      </c>
      <c r="AE21" s="60">
        <v>13.456407830682055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3.8247532358810808E-2</v>
      </c>
      <c r="AM21" s="60">
        <v>0</v>
      </c>
      <c r="AN21" s="60">
        <v>1.0574925707675891</v>
      </c>
      <c r="AO21" s="60">
        <v>0.23319426138347601</v>
      </c>
      <c r="AP21" s="60">
        <v>0.68433158071903466</v>
      </c>
      <c r="AQ21" s="60">
        <v>0.33084372046004867</v>
      </c>
      <c r="AR21" s="60">
        <v>0.10566592952958438</v>
      </c>
      <c r="AS21" s="60">
        <v>0.18561976836332802</v>
      </c>
      <c r="AT21" s="60">
        <v>0</v>
      </c>
      <c r="AU21" s="60">
        <v>0</v>
      </c>
      <c r="AV21" s="60">
        <v>0</v>
      </c>
      <c r="AW21" s="59">
        <f t="shared" si="0"/>
        <v>29.753131604453802</v>
      </c>
      <c r="AX21" s="60">
        <v>167.16697353965841</v>
      </c>
      <c r="AY21" s="60">
        <v>0</v>
      </c>
      <c r="AZ21" s="59">
        <f t="shared" si="1"/>
        <v>167.16697353965841</v>
      </c>
      <c r="BA21" s="60">
        <v>151.28931194558174</v>
      </c>
      <c r="BB21" s="60">
        <v>0.73362059077344655</v>
      </c>
      <c r="BC21" s="59">
        <f t="shared" si="2"/>
        <v>152.0229325363552</v>
      </c>
      <c r="BD21" s="60">
        <v>0</v>
      </c>
      <c r="BE21" s="60">
        <v>40.415150122984109</v>
      </c>
      <c r="BF21" s="59">
        <f t="shared" si="3"/>
        <v>40.415150122984109</v>
      </c>
      <c r="BG21" s="59">
        <f t="shared" si="4"/>
        <v>359.60505619899772</v>
      </c>
      <c r="BH21" s="58">
        <f t="shared" si="5"/>
        <v>389.35818780345153</v>
      </c>
    </row>
    <row r="22" spans="1:60" x14ac:dyDescent="0.2">
      <c r="A22" s="107" t="s">
        <v>209</v>
      </c>
      <c r="B22" s="106" t="s">
        <v>208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9.2249573015488209E-2</v>
      </c>
      <c r="N22" s="60">
        <v>0</v>
      </c>
      <c r="O22" s="60">
        <v>42.943585635547237</v>
      </c>
      <c r="P22" s="60">
        <v>8.0948605926482679E-3</v>
      </c>
      <c r="Q22" s="60">
        <v>0</v>
      </c>
      <c r="R22" s="60">
        <v>1.9071174347008444E-3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2.4538334916609559</v>
      </c>
      <c r="AB22" s="60">
        <v>1.5638244806053012</v>
      </c>
      <c r="AC22" s="60">
        <v>0</v>
      </c>
      <c r="AD22" s="60">
        <v>0.74275537502224509</v>
      </c>
      <c r="AE22" s="60">
        <v>3.297087529144866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1.4793693643101129</v>
      </c>
      <c r="AP22" s="60">
        <v>7.1606099564188366E-3</v>
      </c>
      <c r="AQ22" s="60">
        <v>3.8458475095272423E-3</v>
      </c>
      <c r="AR22" s="60">
        <v>4.4990744688227788E-3</v>
      </c>
      <c r="AS22" s="60">
        <v>0.53658144256300155</v>
      </c>
      <c r="AT22" s="60">
        <v>0</v>
      </c>
      <c r="AU22" s="60">
        <v>0</v>
      </c>
      <c r="AV22" s="60">
        <v>0</v>
      </c>
      <c r="AW22" s="59">
        <f t="shared" si="0"/>
        <v>53.134794401831321</v>
      </c>
      <c r="AX22" s="60">
        <v>261.60084203029533</v>
      </c>
      <c r="AY22" s="60">
        <v>0</v>
      </c>
      <c r="AZ22" s="59">
        <f t="shared" si="1"/>
        <v>261.60084203029533</v>
      </c>
      <c r="BA22" s="60">
        <v>232.30830278963285</v>
      </c>
      <c r="BB22" s="60">
        <v>1.0925523099814507</v>
      </c>
      <c r="BC22" s="59">
        <f t="shared" si="2"/>
        <v>233.40085509961429</v>
      </c>
      <c r="BD22" s="60">
        <v>0</v>
      </c>
      <c r="BE22" s="60">
        <v>47.206496746935734</v>
      </c>
      <c r="BF22" s="59">
        <f t="shared" si="3"/>
        <v>47.206496746935734</v>
      </c>
      <c r="BG22" s="59">
        <f t="shared" si="4"/>
        <v>542.20819387684537</v>
      </c>
      <c r="BH22" s="58">
        <f t="shared" si="5"/>
        <v>595.34298827867667</v>
      </c>
    </row>
    <row r="23" spans="1:60" x14ac:dyDescent="0.2">
      <c r="A23" s="107" t="s">
        <v>207</v>
      </c>
      <c r="B23" s="106" t="s">
        <v>206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0.29019085486610474</v>
      </c>
      <c r="M23" s="60">
        <v>0</v>
      </c>
      <c r="N23" s="60">
        <v>1.4247564117903467E-2</v>
      </c>
      <c r="O23" s="60">
        <v>0</v>
      </c>
      <c r="P23" s="60">
        <v>11.547691017632829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1.5288481863858387</v>
      </c>
      <c r="AA23" s="60">
        <v>1.4646501001764787</v>
      </c>
      <c r="AB23" s="60">
        <v>0</v>
      </c>
      <c r="AC23" s="60">
        <v>0</v>
      </c>
      <c r="AD23" s="60">
        <v>4.0611085256788901E-2</v>
      </c>
      <c r="AE23" s="60">
        <v>0.11278743448432046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5.3227880657526552E-2</v>
      </c>
      <c r="AP23" s="60">
        <v>0</v>
      </c>
      <c r="AQ23" s="60">
        <v>0</v>
      </c>
      <c r="AR23" s="60">
        <v>9.6316655393063975E-3</v>
      </c>
      <c r="AS23" s="60">
        <v>7.0765263685954663E-2</v>
      </c>
      <c r="AT23" s="60">
        <v>0</v>
      </c>
      <c r="AU23" s="60">
        <v>0</v>
      </c>
      <c r="AV23" s="60">
        <v>0</v>
      </c>
      <c r="AW23" s="59">
        <f t="shared" si="0"/>
        <v>15.13265105280305</v>
      </c>
      <c r="AX23" s="60">
        <v>287.42942687773302</v>
      </c>
      <c r="AY23" s="60">
        <v>0</v>
      </c>
      <c r="AZ23" s="59">
        <f t="shared" si="1"/>
        <v>287.42942687773302</v>
      </c>
      <c r="BA23" s="60">
        <v>0.1754134013262082</v>
      </c>
      <c r="BB23" s="60">
        <v>0.95639197956823163</v>
      </c>
      <c r="BC23" s="59">
        <f t="shared" si="2"/>
        <v>1.1318053808944399</v>
      </c>
      <c r="BD23" s="60">
        <v>0</v>
      </c>
      <c r="BE23" s="60">
        <v>19.391855395993801</v>
      </c>
      <c r="BF23" s="59">
        <f t="shared" si="3"/>
        <v>19.391855395993801</v>
      </c>
      <c r="BG23" s="59">
        <f t="shared" si="4"/>
        <v>307.95308765462124</v>
      </c>
      <c r="BH23" s="58">
        <f t="shared" si="5"/>
        <v>323.0857387074243</v>
      </c>
    </row>
    <row r="24" spans="1:60" x14ac:dyDescent="0.2">
      <c r="A24" s="107" t="s">
        <v>205</v>
      </c>
      <c r="B24" s="106" t="s">
        <v>204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0.13107463561173333</v>
      </c>
      <c r="K24" s="60">
        <v>0.15222625341822171</v>
      </c>
      <c r="L24" s="60">
        <v>7.0484937048436351E-3</v>
      </c>
      <c r="M24" s="60">
        <v>0</v>
      </c>
      <c r="N24" s="60">
        <v>0</v>
      </c>
      <c r="O24" s="60">
        <v>0</v>
      </c>
      <c r="P24" s="60">
        <v>0</v>
      </c>
      <c r="Q24" s="60">
        <v>32.466649936444561</v>
      </c>
      <c r="R24" s="60">
        <v>7.851041561770819E-2</v>
      </c>
      <c r="S24" s="60">
        <v>0.21352568149741016</v>
      </c>
      <c r="T24" s="60">
        <v>0.27601744616519064</v>
      </c>
      <c r="U24" s="60">
        <v>0</v>
      </c>
      <c r="V24" s="60">
        <v>0</v>
      </c>
      <c r="W24" s="60">
        <v>5.5460968744079901E-2</v>
      </c>
      <c r="X24" s="60">
        <v>4.666126222330892E-3</v>
      </c>
      <c r="Y24" s="60">
        <v>0</v>
      </c>
      <c r="Z24" s="60">
        <v>9.3593074441105379</v>
      </c>
      <c r="AA24" s="60">
        <v>0</v>
      </c>
      <c r="AB24" s="60">
        <v>0</v>
      </c>
      <c r="AC24" s="60">
        <v>3.0478553658268184E-3</v>
      </c>
      <c r="AD24" s="60">
        <v>9.3327288326842783E-2</v>
      </c>
      <c r="AE24" s="60">
        <v>1.10648141143034E-3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2.1618205293164394E-2</v>
      </c>
      <c r="AP24" s="60">
        <v>52.353676271874761</v>
      </c>
      <c r="AQ24" s="60">
        <v>5.8296945068169966E-2</v>
      </c>
      <c r="AR24" s="60">
        <v>8.1213050455419544E-2</v>
      </c>
      <c r="AS24" s="60">
        <v>0.17647574489996457</v>
      </c>
      <c r="AT24" s="60">
        <v>1.8327365830876394</v>
      </c>
      <c r="AU24" s="60">
        <v>0</v>
      </c>
      <c r="AV24" s="60">
        <v>0</v>
      </c>
      <c r="AW24" s="59">
        <f t="shared" si="0"/>
        <v>97.365985827319832</v>
      </c>
      <c r="AX24" s="60">
        <v>226.6451053214594</v>
      </c>
      <c r="AY24" s="60">
        <v>0</v>
      </c>
      <c r="AZ24" s="59">
        <f t="shared" si="1"/>
        <v>226.6451053214594</v>
      </c>
      <c r="BA24" s="60">
        <v>44.252590535302232</v>
      </c>
      <c r="BB24" s="60">
        <v>1.7724677155974249</v>
      </c>
      <c r="BC24" s="59">
        <f t="shared" si="2"/>
        <v>46.025058250899654</v>
      </c>
      <c r="BD24" s="60">
        <v>0</v>
      </c>
      <c r="BE24" s="60">
        <v>15.25039436144646</v>
      </c>
      <c r="BF24" s="59">
        <f t="shared" si="3"/>
        <v>15.25039436144646</v>
      </c>
      <c r="BG24" s="59">
        <f t="shared" si="4"/>
        <v>287.92055793380553</v>
      </c>
      <c r="BH24" s="58">
        <f t="shared" si="5"/>
        <v>385.28654376112536</v>
      </c>
    </row>
    <row r="25" spans="1:60" x14ac:dyDescent="0.2">
      <c r="A25" s="107" t="s">
        <v>203</v>
      </c>
      <c r="B25" s="106" t="s">
        <v>202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3.2321000462163578</v>
      </c>
      <c r="R25" s="60">
        <v>0</v>
      </c>
      <c r="S25" s="60">
        <v>0</v>
      </c>
      <c r="T25" s="60">
        <v>0.11176067823399087</v>
      </c>
      <c r="U25" s="60">
        <v>3.3389822931499293E-5</v>
      </c>
      <c r="V25" s="60">
        <v>0</v>
      </c>
      <c r="W25" s="60">
        <v>1.6022566290076738E-4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3.6264100807403735E-2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9.1192761177585034E-3</v>
      </c>
      <c r="AQ25" s="60">
        <v>3.9213042071341665E-2</v>
      </c>
      <c r="AR25" s="60">
        <v>2.3802795694028205E-2</v>
      </c>
      <c r="AS25" s="60">
        <v>0.24772806667186131</v>
      </c>
      <c r="AT25" s="60">
        <v>0</v>
      </c>
      <c r="AU25" s="60">
        <v>8.8265881665125362E-2</v>
      </c>
      <c r="AV25" s="60">
        <v>0</v>
      </c>
      <c r="AW25" s="59">
        <f t="shared" si="0"/>
        <v>3.7884475029637001</v>
      </c>
      <c r="AX25" s="60">
        <v>50.0657046768263</v>
      </c>
      <c r="AY25" s="60">
        <v>0</v>
      </c>
      <c r="AZ25" s="59">
        <f t="shared" si="1"/>
        <v>50.0657046768263</v>
      </c>
      <c r="BA25" s="60">
        <v>1.4685536356599527</v>
      </c>
      <c r="BB25" s="60">
        <v>0.44865816664159053</v>
      </c>
      <c r="BC25" s="59">
        <f t="shared" si="2"/>
        <v>1.9172118023015432</v>
      </c>
      <c r="BD25" s="60">
        <v>0</v>
      </c>
      <c r="BE25" s="60">
        <v>33.638426114991198</v>
      </c>
      <c r="BF25" s="59">
        <f t="shared" si="3"/>
        <v>33.638426114991198</v>
      </c>
      <c r="BG25" s="59">
        <f t="shared" si="4"/>
        <v>85.621342594119042</v>
      </c>
      <c r="BH25" s="58">
        <f t="shared" si="5"/>
        <v>89.409790097082748</v>
      </c>
    </row>
    <row r="26" spans="1:60" x14ac:dyDescent="0.2">
      <c r="A26" s="107" t="s">
        <v>201</v>
      </c>
      <c r="B26" s="106" t="s">
        <v>200</v>
      </c>
      <c r="C26" s="60">
        <v>2.8188078431340721E-3</v>
      </c>
      <c r="D26" s="60">
        <v>3.8104826404759859E-2</v>
      </c>
      <c r="E26" s="60">
        <v>1.0806678838436352E-3</v>
      </c>
      <c r="F26" s="60">
        <v>1.6281105000038664E-2</v>
      </c>
      <c r="G26" s="60">
        <v>1.2431477592003326E-2</v>
      </c>
      <c r="H26" s="60">
        <v>0</v>
      </c>
      <c r="I26" s="60">
        <v>0</v>
      </c>
      <c r="J26" s="60">
        <v>4.7757042437101127</v>
      </c>
      <c r="K26" s="60">
        <v>3.5093907732691693E-2</v>
      </c>
      <c r="L26" s="60">
        <v>1.8378119764378626</v>
      </c>
      <c r="M26" s="60">
        <v>2.1510082313575676E-2</v>
      </c>
      <c r="N26" s="60">
        <v>5.2845957127707094E-2</v>
      </c>
      <c r="O26" s="60">
        <v>3.2497996526074249</v>
      </c>
      <c r="P26" s="60">
        <v>0</v>
      </c>
      <c r="Q26" s="60">
        <v>28.237376829571026</v>
      </c>
      <c r="R26" s="60">
        <v>2.3685192143882592</v>
      </c>
      <c r="S26" s="60">
        <v>0.79871315979356283</v>
      </c>
      <c r="T26" s="60">
        <v>7.0412501881021425</v>
      </c>
      <c r="U26" s="60">
        <v>3.623167813176878E-2</v>
      </c>
      <c r="V26" s="60">
        <v>0</v>
      </c>
      <c r="W26" s="60">
        <v>30.689968455000944</v>
      </c>
      <c r="X26" s="60">
        <v>2.0082223360395912</v>
      </c>
      <c r="Y26" s="60">
        <v>0.47780126698352421</v>
      </c>
      <c r="Z26" s="60">
        <v>1.9877798053339273</v>
      </c>
      <c r="AA26" s="60">
        <v>1.8126973921243827</v>
      </c>
      <c r="AB26" s="60">
        <v>0</v>
      </c>
      <c r="AC26" s="60">
        <v>1.9190200451502185E-4</v>
      </c>
      <c r="AD26" s="60">
        <v>7.7852765737113333E-2</v>
      </c>
      <c r="AE26" s="60">
        <v>0.1023804526811517</v>
      </c>
      <c r="AF26" s="60">
        <v>0</v>
      </c>
      <c r="AG26" s="60">
        <v>5.2145684704955848E-2</v>
      </c>
      <c r="AH26" s="60">
        <v>0</v>
      </c>
      <c r="AI26" s="60">
        <v>0</v>
      </c>
      <c r="AJ26" s="60">
        <v>0</v>
      </c>
      <c r="AK26" s="60">
        <v>7.2406715920723383E-2</v>
      </c>
      <c r="AL26" s="60">
        <v>3.1259069039754478E-2</v>
      </c>
      <c r="AM26" s="60">
        <v>1.3010287933905771</v>
      </c>
      <c r="AN26" s="60">
        <v>8.422883349181183E-3</v>
      </c>
      <c r="AO26" s="60">
        <v>0.55336041028771055</v>
      </c>
      <c r="AP26" s="60">
        <v>4.903772284308646</v>
      </c>
      <c r="AQ26" s="60">
        <v>6.0970626116010544</v>
      </c>
      <c r="AR26" s="60">
        <v>5.2672147377889438</v>
      </c>
      <c r="AS26" s="60">
        <v>1.7895546949007284</v>
      </c>
      <c r="AT26" s="60">
        <v>2.7491048746314592</v>
      </c>
      <c r="AU26" s="60">
        <v>0</v>
      </c>
      <c r="AV26" s="60">
        <v>0</v>
      </c>
      <c r="AW26" s="59">
        <f t="shared" si="0"/>
        <v>108.50780091046877</v>
      </c>
      <c r="AX26" s="60">
        <v>0</v>
      </c>
      <c r="AY26" s="60">
        <v>0</v>
      </c>
      <c r="AZ26" s="59">
        <f t="shared" si="1"/>
        <v>0</v>
      </c>
      <c r="BA26" s="60">
        <v>61.804237714818868</v>
      </c>
      <c r="BB26" s="60">
        <v>0.27819907414506106</v>
      </c>
      <c r="BC26" s="59">
        <f t="shared" si="2"/>
        <v>62.082436788963932</v>
      </c>
      <c r="BD26" s="60">
        <v>25.97619011932327</v>
      </c>
      <c r="BE26" s="60">
        <v>1.2922607651437039</v>
      </c>
      <c r="BF26" s="59">
        <f t="shared" si="3"/>
        <v>27.268450884466976</v>
      </c>
      <c r="BG26" s="59">
        <f t="shared" si="4"/>
        <v>89.350887673430904</v>
      </c>
      <c r="BH26" s="58">
        <f t="shared" si="5"/>
        <v>197.85868858389966</v>
      </c>
    </row>
    <row r="27" spans="1:60" x14ac:dyDescent="0.2">
      <c r="A27" s="107" t="s">
        <v>199</v>
      </c>
      <c r="B27" s="106" t="s">
        <v>198</v>
      </c>
      <c r="C27" s="60">
        <v>0</v>
      </c>
      <c r="D27" s="60">
        <v>0</v>
      </c>
      <c r="E27" s="60">
        <v>0</v>
      </c>
      <c r="F27" s="60">
        <v>2.9874314567207718E-4</v>
      </c>
      <c r="G27" s="60">
        <v>2.8272832526131113E-3</v>
      </c>
      <c r="H27" s="60">
        <v>0.86692122283720718</v>
      </c>
      <c r="I27" s="60">
        <v>2.9898428761179368E-3</v>
      </c>
      <c r="J27" s="60">
        <v>0.21320936344180327</v>
      </c>
      <c r="K27" s="60">
        <v>2.1062609480443552E-2</v>
      </c>
      <c r="L27" s="60">
        <v>0.30701707195575823</v>
      </c>
      <c r="M27" s="60">
        <v>11.215664251041188</v>
      </c>
      <c r="N27" s="60">
        <v>0.3238080652094274</v>
      </c>
      <c r="O27" s="60">
        <v>4.8005749681862993</v>
      </c>
      <c r="P27" s="60">
        <v>28.488122626541919</v>
      </c>
      <c r="Q27" s="60">
        <v>55.599945338262621</v>
      </c>
      <c r="R27" s="60">
        <v>7.2669894451889689</v>
      </c>
      <c r="S27" s="60">
        <v>0</v>
      </c>
      <c r="T27" s="60">
        <v>0.53820069360586675</v>
      </c>
      <c r="U27" s="60">
        <v>0.69393952077916488</v>
      </c>
      <c r="V27" s="60">
        <v>0</v>
      </c>
      <c r="W27" s="60">
        <v>0.29978112310334559</v>
      </c>
      <c r="X27" s="60">
        <v>7.601241468751129E-3</v>
      </c>
      <c r="Y27" s="60">
        <v>3.559081654672354</v>
      </c>
      <c r="Z27" s="60">
        <v>1.1485482236340145</v>
      </c>
      <c r="AA27" s="60">
        <v>0.91154440676951876</v>
      </c>
      <c r="AB27" s="60">
        <v>0</v>
      </c>
      <c r="AC27" s="60">
        <v>2.8531168428233451E-2</v>
      </c>
      <c r="AD27" s="60">
        <v>0.35760765881758955</v>
      </c>
      <c r="AE27" s="60">
        <v>0.126915748730839</v>
      </c>
      <c r="AF27" s="60">
        <v>0</v>
      </c>
      <c r="AG27" s="60">
        <v>6.8078560156985893E-2</v>
      </c>
      <c r="AH27" s="60">
        <v>0</v>
      </c>
      <c r="AI27" s="60">
        <v>0</v>
      </c>
      <c r="AJ27" s="60">
        <v>7.5302209130391679E-2</v>
      </c>
      <c r="AK27" s="60">
        <v>0.15581417294629807</v>
      </c>
      <c r="AL27" s="60">
        <v>2.9446772567808775E-2</v>
      </c>
      <c r="AM27" s="60">
        <v>0.81807627174284236</v>
      </c>
      <c r="AN27" s="60">
        <v>0.18457478284709697</v>
      </c>
      <c r="AO27" s="60">
        <v>1.122078276426097</v>
      </c>
      <c r="AP27" s="60">
        <v>26.342491960198615</v>
      </c>
      <c r="AQ27" s="60">
        <v>2.5059299260825325</v>
      </c>
      <c r="AR27" s="60">
        <v>1.4871940313105041</v>
      </c>
      <c r="AS27" s="60">
        <v>2.9511349678320409</v>
      </c>
      <c r="AT27" s="60">
        <v>1.8327365830876394</v>
      </c>
      <c r="AU27" s="60">
        <v>0</v>
      </c>
      <c r="AV27" s="60">
        <v>0</v>
      </c>
      <c r="AW27" s="59">
        <f t="shared" si="0"/>
        <v>154.35404078575854</v>
      </c>
      <c r="AX27" s="60">
        <v>269.39946458805719</v>
      </c>
      <c r="AY27" s="60">
        <v>0</v>
      </c>
      <c r="AZ27" s="59">
        <f t="shared" si="1"/>
        <v>269.39946458805719</v>
      </c>
      <c r="BA27" s="60">
        <v>13.562450002748704</v>
      </c>
      <c r="BB27" s="60">
        <v>2.5744603739685314</v>
      </c>
      <c r="BC27" s="59">
        <f t="shared" si="2"/>
        <v>16.136910376717235</v>
      </c>
      <c r="BD27" s="60">
        <v>11.306739056719579</v>
      </c>
      <c r="BE27" s="60">
        <v>37.591750725395237</v>
      </c>
      <c r="BF27" s="59">
        <f t="shared" si="3"/>
        <v>48.898489782114815</v>
      </c>
      <c r="BG27" s="59">
        <f t="shared" si="4"/>
        <v>334.43486474688928</v>
      </c>
      <c r="BH27" s="58">
        <f t="shared" si="5"/>
        <v>488.78890553264785</v>
      </c>
    </row>
    <row r="28" spans="1:60" x14ac:dyDescent="0.2">
      <c r="A28" s="107" t="s">
        <v>197</v>
      </c>
      <c r="B28" s="106" t="s">
        <v>196</v>
      </c>
      <c r="C28" s="60">
        <v>4.9364680678876729</v>
      </c>
      <c r="D28" s="60">
        <v>7.5247814578598096</v>
      </c>
      <c r="E28" s="60">
        <v>2.0915898881157</v>
      </c>
      <c r="F28" s="60">
        <v>0.31186242935131697</v>
      </c>
      <c r="G28" s="60">
        <v>10.084425235216976</v>
      </c>
      <c r="H28" s="60">
        <v>20.812205397638117</v>
      </c>
      <c r="I28" s="60">
        <v>0.90587670188579505</v>
      </c>
      <c r="J28" s="60">
        <v>20.682558878949052</v>
      </c>
      <c r="K28" s="60">
        <v>0.30939780747254758</v>
      </c>
      <c r="L28" s="60">
        <v>4.4791148616908076</v>
      </c>
      <c r="M28" s="60">
        <v>0.7480479851401165</v>
      </c>
      <c r="N28" s="60">
        <v>2.0186804202292894</v>
      </c>
      <c r="O28" s="60">
        <v>1.6331918385611619</v>
      </c>
      <c r="P28" s="60">
        <v>0.20133848982012376</v>
      </c>
      <c r="Q28" s="60">
        <v>6.5972767070727585</v>
      </c>
      <c r="R28" s="60">
        <v>15.374736478688456</v>
      </c>
      <c r="S28" s="60">
        <v>2.3079037954162729</v>
      </c>
      <c r="T28" s="60">
        <v>4.0811268013688125</v>
      </c>
      <c r="U28" s="60">
        <v>7.177819468121446</v>
      </c>
      <c r="V28" s="60">
        <v>0.20366931097212099</v>
      </c>
      <c r="W28" s="60">
        <v>37.409396851199588</v>
      </c>
      <c r="X28" s="60">
        <v>13.482064715156433</v>
      </c>
      <c r="Y28" s="60">
        <v>4.1654110609292685</v>
      </c>
      <c r="Z28" s="60">
        <v>25.635012556156997</v>
      </c>
      <c r="AA28" s="60">
        <v>36.897169595537669</v>
      </c>
      <c r="AB28" s="60">
        <v>1.7195054951113677</v>
      </c>
      <c r="AC28" s="60">
        <v>21.515917421506227</v>
      </c>
      <c r="AD28" s="60">
        <v>1.5789542677034492</v>
      </c>
      <c r="AE28" s="60">
        <v>0.40678002833339189</v>
      </c>
      <c r="AF28" s="60">
        <v>6.5767993850722251</v>
      </c>
      <c r="AG28" s="60">
        <v>74.24611156446575</v>
      </c>
      <c r="AH28" s="60">
        <v>2.6944535961590872</v>
      </c>
      <c r="AI28" s="60">
        <v>26.992194274759079</v>
      </c>
      <c r="AJ28" s="60">
        <v>5.8938505476554512</v>
      </c>
      <c r="AK28" s="60">
        <v>6.7050608933543892</v>
      </c>
      <c r="AL28" s="60">
        <v>4.8040798039434511</v>
      </c>
      <c r="AM28" s="60">
        <v>8.601271825999742</v>
      </c>
      <c r="AN28" s="60">
        <v>11.165875975728762</v>
      </c>
      <c r="AO28" s="60">
        <v>7.2139525653052896</v>
      </c>
      <c r="AP28" s="60">
        <v>132.6858875764533</v>
      </c>
      <c r="AQ28" s="60">
        <v>4.7084253145238915</v>
      </c>
      <c r="AR28" s="60">
        <v>15.853249949155707</v>
      </c>
      <c r="AS28" s="60">
        <v>32.376157033292074</v>
      </c>
      <c r="AT28" s="60">
        <v>0</v>
      </c>
      <c r="AU28" s="60">
        <v>0</v>
      </c>
      <c r="AV28" s="60">
        <v>0</v>
      </c>
      <c r="AW28" s="59">
        <f t="shared" si="0"/>
        <v>595.80965431896095</v>
      </c>
      <c r="AX28" s="60">
        <v>721.28118466782303</v>
      </c>
      <c r="AY28" s="60">
        <v>0</v>
      </c>
      <c r="AZ28" s="59">
        <f t="shared" si="1"/>
        <v>721.28118466782303</v>
      </c>
      <c r="BA28" s="60">
        <v>5.3249163543728688</v>
      </c>
      <c r="BB28" s="60">
        <v>5.9626841826947965</v>
      </c>
      <c r="BC28" s="59">
        <f t="shared" si="2"/>
        <v>11.287600537067664</v>
      </c>
      <c r="BD28" s="60">
        <v>0</v>
      </c>
      <c r="BE28" s="60">
        <v>34.568485485759844</v>
      </c>
      <c r="BF28" s="59">
        <f t="shared" si="3"/>
        <v>34.568485485759844</v>
      </c>
      <c r="BG28" s="59">
        <f t="shared" si="4"/>
        <v>767.13727069065055</v>
      </c>
      <c r="BH28" s="58">
        <f t="shared" si="5"/>
        <v>1362.9469250096115</v>
      </c>
    </row>
    <row r="29" spans="1:60" x14ac:dyDescent="0.2">
      <c r="A29" s="107" t="s">
        <v>195</v>
      </c>
      <c r="B29" s="106" t="s">
        <v>194</v>
      </c>
      <c r="C29" s="60">
        <v>45.14835496056407</v>
      </c>
      <c r="D29" s="60">
        <v>62.028528709650168</v>
      </c>
      <c r="E29" s="60">
        <v>10.600997705727396</v>
      </c>
      <c r="F29" s="60">
        <v>0.68586415620519159</v>
      </c>
      <c r="G29" s="60">
        <v>2.9568253581534847E-2</v>
      </c>
      <c r="H29" s="60">
        <v>0</v>
      </c>
      <c r="I29" s="60">
        <v>2.1215194088666351E-3</v>
      </c>
      <c r="J29" s="60">
        <v>8.8571579439692467</v>
      </c>
      <c r="K29" s="60">
        <v>0.51917328870161206</v>
      </c>
      <c r="L29" s="60">
        <v>0</v>
      </c>
      <c r="M29" s="60">
        <v>2.6097209400083046E-2</v>
      </c>
      <c r="N29" s="60">
        <v>1.9804246509113379</v>
      </c>
      <c r="O29" s="60">
        <v>2.1815753900454862</v>
      </c>
      <c r="P29" s="60">
        <v>3.3285200457684145</v>
      </c>
      <c r="Q29" s="60">
        <v>29.085000260198889</v>
      </c>
      <c r="R29" s="60">
        <v>100.64465734247521</v>
      </c>
      <c r="S29" s="60">
        <v>0</v>
      </c>
      <c r="T29" s="60">
        <v>6.5539478186204656</v>
      </c>
      <c r="U29" s="60">
        <v>2.4538960288460632</v>
      </c>
      <c r="V29" s="60">
        <v>0</v>
      </c>
      <c r="W29" s="60">
        <v>19.270235218974484</v>
      </c>
      <c r="X29" s="60">
        <v>3.8704247231390945E-2</v>
      </c>
      <c r="Y29" s="60">
        <v>8.3646227175156262</v>
      </c>
      <c r="Z29" s="60">
        <v>5.135524804062694</v>
      </c>
      <c r="AA29" s="60">
        <v>5.6756201520590848</v>
      </c>
      <c r="AB29" s="60">
        <v>0</v>
      </c>
      <c r="AC29" s="60">
        <v>4.6710993479010055E-3</v>
      </c>
      <c r="AD29" s="60">
        <v>0.94012229248090706</v>
      </c>
      <c r="AE29" s="60">
        <v>0.51146783718865896</v>
      </c>
      <c r="AF29" s="60">
        <v>0</v>
      </c>
      <c r="AG29" s="60">
        <v>0</v>
      </c>
      <c r="AH29" s="60">
        <v>0</v>
      </c>
      <c r="AI29" s="60">
        <v>0</v>
      </c>
      <c r="AJ29" s="60">
        <v>0.18343147706961591</v>
      </c>
      <c r="AK29" s="60">
        <v>0</v>
      </c>
      <c r="AL29" s="60">
        <v>1.289916071539619E-2</v>
      </c>
      <c r="AM29" s="60">
        <v>0</v>
      </c>
      <c r="AN29" s="60">
        <v>1.8487447063284131E-3</v>
      </c>
      <c r="AO29" s="60">
        <v>10.596428626803878</v>
      </c>
      <c r="AP29" s="60">
        <v>3.7463764233105373E-3</v>
      </c>
      <c r="AQ29" s="60">
        <v>1.4715759602026135</v>
      </c>
      <c r="AR29" s="60">
        <v>127.32907384178519</v>
      </c>
      <c r="AS29" s="60">
        <v>7.1975223533981278</v>
      </c>
      <c r="AT29" s="60">
        <v>1.8327365830876394</v>
      </c>
      <c r="AU29" s="60">
        <v>0</v>
      </c>
      <c r="AV29" s="60">
        <v>0</v>
      </c>
      <c r="AW29" s="59">
        <f t="shared" si="0"/>
        <v>462.69611677712686</v>
      </c>
      <c r="AX29" s="60">
        <v>347.20700714860232</v>
      </c>
      <c r="AY29" s="60">
        <v>0</v>
      </c>
      <c r="AZ29" s="59">
        <f t="shared" si="1"/>
        <v>347.20700714860232</v>
      </c>
      <c r="BA29" s="60">
        <v>245.74166149268783</v>
      </c>
      <c r="BB29" s="60">
        <v>3.5310008801542456</v>
      </c>
      <c r="BC29" s="59">
        <f t="shared" si="2"/>
        <v>249.27266237284206</v>
      </c>
      <c r="BD29" s="60">
        <v>15.595622345453402</v>
      </c>
      <c r="BE29" s="60">
        <v>-102.31388822080532</v>
      </c>
      <c r="BF29" s="59">
        <f t="shared" si="3"/>
        <v>-86.718265875351918</v>
      </c>
      <c r="BG29" s="59">
        <f t="shared" si="4"/>
        <v>509.7614036460925</v>
      </c>
      <c r="BH29" s="58">
        <f t="shared" si="5"/>
        <v>972.45752042321942</v>
      </c>
    </row>
    <row r="30" spans="1:60" x14ac:dyDescent="0.2">
      <c r="A30" s="107" t="s">
        <v>193</v>
      </c>
      <c r="B30" s="106" t="s">
        <v>192</v>
      </c>
      <c r="C30" s="60">
        <v>0</v>
      </c>
      <c r="D30" s="60">
        <v>0</v>
      </c>
      <c r="E30" s="60">
        <v>0</v>
      </c>
      <c r="F30" s="60">
        <v>0</v>
      </c>
      <c r="G30" s="60">
        <v>5.8840774254294926E-3</v>
      </c>
      <c r="H30" s="60">
        <v>0</v>
      </c>
      <c r="I30" s="60">
        <v>0</v>
      </c>
      <c r="J30" s="60">
        <v>1.5682277907018676</v>
      </c>
      <c r="K30" s="60">
        <v>0.30828454355763441</v>
      </c>
      <c r="L30" s="60">
        <v>0.28210603724260991</v>
      </c>
      <c r="M30" s="60">
        <v>0.59569511026652044</v>
      </c>
      <c r="N30" s="60">
        <v>28.143684791734611</v>
      </c>
      <c r="O30" s="60">
        <v>1.2795322729311189</v>
      </c>
      <c r="P30" s="60">
        <v>0</v>
      </c>
      <c r="Q30" s="60">
        <v>4.3693686084024311E-2</v>
      </c>
      <c r="R30" s="60">
        <v>77.130168843187931</v>
      </c>
      <c r="S30" s="60">
        <v>4.1654350734747432</v>
      </c>
      <c r="T30" s="60">
        <v>0.93848864279782274</v>
      </c>
      <c r="U30" s="60">
        <v>0.18325928473826589</v>
      </c>
      <c r="V30" s="60">
        <v>0</v>
      </c>
      <c r="W30" s="60">
        <v>23.58103430625885</v>
      </c>
      <c r="X30" s="60">
        <v>0.72249911254916999</v>
      </c>
      <c r="Y30" s="60">
        <v>0.74623096392729849</v>
      </c>
      <c r="Z30" s="60">
        <v>0.50285908253775202</v>
      </c>
      <c r="AA30" s="60">
        <v>1.1486989028213472</v>
      </c>
      <c r="AB30" s="60">
        <v>0</v>
      </c>
      <c r="AC30" s="60">
        <v>6.657878206539931E-5</v>
      </c>
      <c r="AD30" s="60">
        <v>0.11047637019290286</v>
      </c>
      <c r="AE30" s="60">
        <v>1.4998129089778686E-3</v>
      </c>
      <c r="AF30" s="60">
        <v>0</v>
      </c>
      <c r="AG30" s="60">
        <v>1.5854323123921716</v>
      </c>
      <c r="AH30" s="60">
        <v>0</v>
      </c>
      <c r="AI30" s="60">
        <v>0</v>
      </c>
      <c r="AJ30" s="60">
        <v>5.4764357291570184E-2</v>
      </c>
      <c r="AK30" s="60">
        <v>0</v>
      </c>
      <c r="AL30" s="60">
        <v>1.3124969998821038E-2</v>
      </c>
      <c r="AM30" s="60">
        <v>0.21024437236112284</v>
      </c>
      <c r="AN30" s="60">
        <v>0</v>
      </c>
      <c r="AO30" s="60">
        <v>0.63082387634142834</v>
      </c>
      <c r="AP30" s="60">
        <v>1.3383404693443118E-3</v>
      </c>
      <c r="AQ30" s="60">
        <v>2.4102285550160092E-2</v>
      </c>
      <c r="AR30" s="60">
        <v>6.2068364842603765E-2</v>
      </c>
      <c r="AS30" s="60">
        <v>0.78262947868045019</v>
      </c>
      <c r="AT30" s="60">
        <v>0.91636829154381971</v>
      </c>
      <c r="AU30" s="60">
        <v>0</v>
      </c>
      <c r="AV30" s="60">
        <v>0</v>
      </c>
      <c r="AW30" s="59">
        <f t="shared" si="0"/>
        <v>145.73872193359244</v>
      </c>
      <c r="AX30" s="60">
        <v>152.608066026004</v>
      </c>
      <c r="AY30" s="60">
        <v>0</v>
      </c>
      <c r="AZ30" s="59">
        <f t="shared" si="1"/>
        <v>152.608066026004</v>
      </c>
      <c r="BA30" s="60">
        <v>7.1652759935518899</v>
      </c>
      <c r="BB30" s="60">
        <v>1.8139278964239327</v>
      </c>
      <c r="BC30" s="59">
        <f t="shared" si="2"/>
        <v>8.9792038899758229</v>
      </c>
      <c r="BD30" s="60">
        <v>4.5347949812909008</v>
      </c>
      <c r="BE30" s="60">
        <v>52.605640795918006</v>
      </c>
      <c r="BF30" s="59">
        <f t="shared" si="3"/>
        <v>57.140435777208907</v>
      </c>
      <c r="BG30" s="59">
        <f t="shared" si="4"/>
        <v>218.72770569318874</v>
      </c>
      <c r="BH30" s="58">
        <f t="shared" si="5"/>
        <v>364.46642762678118</v>
      </c>
    </row>
    <row r="31" spans="1:60" x14ac:dyDescent="0.2">
      <c r="A31" s="107" t="s">
        <v>191</v>
      </c>
      <c r="B31" s="106" t="s">
        <v>190</v>
      </c>
      <c r="C31" s="60">
        <v>2.3934808498141419E-2</v>
      </c>
      <c r="D31" s="60">
        <v>2.7636424752250133E-2</v>
      </c>
      <c r="E31" s="60">
        <v>0.28843224565353104</v>
      </c>
      <c r="F31" s="60">
        <v>0.26052507593645469</v>
      </c>
      <c r="G31" s="60">
        <v>0.15737602103844861</v>
      </c>
      <c r="H31" s="60">
        <v>3.6450139784449838E-2</v>
      </c>
      <c r="I31" s="60">
        <v>4.0921045166637682E-3</v>
      </c>
      <c r="J31" s="60">
        <v>12.430462663137398</v>
      </c>
      <c r="K31" s="60">
        <v>0.31861164983331652</v>
      </c>
      <c r="L31" s="60">
        <v>1.292513338048492E-2</v>
      </c>
      <c r="M31" s="60">
        <v>7.3125569033783908E-2</v>
      </c>
      <c r="N31" s="60">
        <v>1.3352367616112271</v>
      </c>
      <c r="O31" s="60">
        <v>3.7686251070625518</v>
      </c>
      <c r="P31" s="60">
        <v>0</v>
      </c>
      <c r="Q31" s="60">
        <v>0.55875818207784</v>
      </c>
      <c r="R31" s="60">
        <v>135.43142516115412</v>
      </c>
      <c r="S31" s="60">
        <v>2.5466333857572985</v>
      </c>
      <c r="T31" s="60">
        <v>9.1903048406160472</v>
      </c>
      <c r="U31" s="60">
        <v>0.65440733936934237</v>
      </c>
      <c r="V31" s="60">
        <v>17.304356930584973</v>
      </c>
      <c r="W31" s="60">
        <v>221.9970614006661</v>
      </c>
      <c r="X31" s="60">
        <v>42.877739054478212</v>
      </c>
      <c r="Y31" s="60">
        <v>7.9964978297522284</v>
      </c>
      <c r="Z31" s="60">
        <v>6.6502975285207171</v>
      </c>
      <c r="AA31" s="60">
        <v>3.0718385429341657</v>
      </c>
      <c r="AB31" s="60">
        <v>0</v>
      </c>
      <c r="AC31" s="60">
        <v>3.0672675937978598E-2</v>
      </c>
      <c r="AD31" s="60">
        <v>0.28844622552628807</v>
      </c>
      <c r="AE31" s="60">
        <v>0.34598592957495572</v>
      </c>
      <c r="AF31" s="60">
        <v>0</v>
      </c>
      <c r="AG31" s="60">
        <v>7.1784411022264641E-2</v>
      </c>
      <c r="AH31" s="60">
        <v>0</v>
      </c>
      <c r="AI31" s="60">
        <v>0</v>
      </c>
      <c r="AJ31" s="60">
        <v>1.6443872257947061E-2</v>
      </c>
      <c r="AK31" s="60">
        <v>0.48283274173644497</v>
      </c>
      <c r="AL31" s="60">
        <v>1.9932421561241762E-3</v>
      </c>
      <c r="AM31" s="60">
        <v>3.758528139193356</v>
      </c>
      <c r="AN31" s="60">
        <v>0</v>
      </c>
      <c r="AO31" s="60">
        <v>13.783264513122083</v>
      </c>
      <c r="AP31" s="60">
        <v>0.31290302484184657</v>
      </c>
      <c r="AQ31" s="60">
        <v>2.2074169500696983</v>
      </c>
      <c r="AR31" s="60">
        <v>7.4904314085013457</v>
      </c>
      <c r="AS31" s="60">
        <v>1.5260058895331294</v>
      </c>
      <c r="AT31" s="60">
        <v>0</v>
      </c>
      <c r="AU31" s="60">
        <v>0</v>
      </c>
      <c r="AV31" s="60">
        <v>0</v>
      </c>
      <c r="AW31" s="59">
        <f t="shared" si="0"/>
        <v>497.33346292362319</v>
      </c>
      <c r="AX31" s="60">
        <v>105.33183197165023</v>
      </c>
      <c r="AY31" s="60">
        <v>0</v>
      </c>
      <c r="AZ31" s="59">
        <f t="shared" si="1"/>
        <v>105.33183197165023</v>
      </c>
      <c r="BA31" s="60">
        <v>96.339521980321095</v>
      </c>
      <c r="BB31" s="60">
        <v>3.8123323593389493</v>
      </c>
      <c r="BC31" s="59">
        <f t="shared" si="2"/>
        <v>100.15185433966005</v>
      </c>
      <c r="BD31" s="60">
        <v>116.1160451549303</v>
      </c>
      <c r="BE31" s="60">
        <v>87.684757052180359</v>
      </c>
      <c r="BF31" s="59">
        <f t="shared" si="3"/>
        <v>203.80080220711068</v>
      </c>
      <c r="BG31" s="59">
        <f t="shared" si="4"/>
        <v>409.28448851842097</v>
      </c>
      <c r="BH31" s="58">
        <f t="shared" si="5"/>
        <v>906.61795144204416</v>
      </c>
    </row>
    <row r="32" spans="1:60" x14ac:dyDescent="0.2">
      <c r="A32" s="107" t="s">
        <v>189</v>
      </c>
      <c r="B32" s="106" t="s">
        <v>188</v>
      </c>
      <c r="C32" s="60">
        <v>0</v>
      </c>
      <c r="D32" s="60">
        <v>6.2153893436301009E-3</v>
      </c>
      <c r="E32" s="60">
        <v>0</v>
      </c>
      <c r="F32" s="60">
        <v>0</v>
      </c>
      <c r="G32" s="60">
        <v>2.06925573868567</v>
      </c>
      <c r="H32" s="60">
        <v>0.52933703424951017</v>
      </c>
      <c r="I32" s="60">
        <v>0</v>
      </c>
      <c r="J32" s="60">
        <v>13.746842242495738</v>
      </c>
      <c r="K32" s="60">
        <v>0.32142133932135608</v>
      </c>
      <c r="L32" s="60">
        <v>0</v>
      </c>
      <c r="M32" s="60">
        <v>0</v>
      </c>
      <c r="N32" s="60">
        <v>0.2245837696280672</v>
      </c>
      <c r="O32" s="60">
        <v>0.67372454088842704</v>
      </c>
      <c r="P32" s="60">
        <v>0</v>
      </c>
      <c r="Q32" s="60">
        <v>0.22097174856359869</v>
      </c>
      <c r="R32" s="60">
        <v>24.357891042713355</v>
      </c>
      <c r="S32" s="60">
        <v>41.234877379252907</v>
      </c>
      <c r="T32" s="60">
        <v>18.352226789024538</v>
      </c>
      <c r="U32" s="60">
        <v>2.3857573497031783</v>
      </c>
      <c r="V32" s="60">
        <v>0</v>
      </c>
      <c r="W32" s="60">
        <v>177.84603418688985</v>
      </c>
      <c r="X32" s="60">
        <v>2.012368266638827</v>
      </c>
      <c r="Y32" s="60">
        <v>20.570246615183947</v>
      </c>
      <c r="Z32" s="60">
        <v>10.561034652487608</v>
      </c>
      <c r="AA32" s="60">
        <v>36.267128068211974</v>
      </c>
      <c r="AB32" s="60">
        <v>0</v>
      </c>
      <c r="AC32" s="60">
        <v>6.0017040270694041E-4</v>
      </c>
      <c r="AD32" s="60">
        <v>0.25262673014348946</v>
      </c>
      <c r="AE32" s="60">
        <v>0</v>
      </c>
      <c r="AF32" s="60">
        <v>0</v>
      </c>
      <c r="AG32" s="60">
        <v>1.6579869260843393E-2</v>
      </c>
      <c r="AH32" s="60">
        <v>0</v>
      </c>
      <c r="AI32" s="60">
        <v>0</v>
      </c>
      <c r="AJ32" s="60">
        <v>0.13969485538658488</v>
      </c>
      <c r="AK32" s="60">
        <v>9.2940682612292248E-3</v>
      </c>
      <c r="AL32" s="60">
        <v>1.1463238788399579E-2</v>
      </c>
      <c r="AM32" s="60">
        <v>11.307615915016267</v>
      </c>
      <c r="AN32" s="60">
        <v>0</v>
      </c>
      <c r="AO32" s="60">
        <v>3.7500484903547195</v>
      </c>
      <c r="AP32" s="60">
        <v>3.9100056412778167E-2</v>
      </c>
      <c r="AQ32" s="60">
        <v>0.43934759564064702</v>
      </c>
      <c r="AR32" s="60">
        <v>3.2728072731336102</v>
      </c>
      <c r="AS32" s="60">
        <v>0.74863493958510297</v>
      </c>
      <c r="AT32" s="60">
        <v>0</v>
      </c>
      <c r="AU32" s="60">
        <v>0</v>
      </c>
      <c r="AV32" s="60">
        <v>0</v>
      </c>
      <c r="AW32" s="59">
        <f t="shared" si="0"/>
        <v>371.36772935566853</v>
      </c>
      <c r="AX32" s="60">
        <v>2.7181846111807459</v>
      </c>
      <c r="AY32" s="60">
        <v>0</v>
      </c>
      <c r="AZ32" s="59">
        <f t="shared" si="1"/>
        <v>2.7181846111807459</v>
      </c>
      <c r="BA32" s="60">
        <v>855.55821999001307</v>
      </c>
      <c r="BB32" s="60">
        <v>0</v>
      </c>
      <c r="BC32" s="59">
        <f t="shared" si="2"/>
        <v>855.55821999001307</v>
      </c>
      <c r="BD32" s="60">
        <v>62.289600822943136</v>
      </c>
      <c r="BE32" s="60">
        <v>-54.570476288096103</v>
      </c>
      <c r="BF32" s="59">
        <f t="shared" si="3"/>
        <v>7.7191245348470332</v>
      </c>
      <c r="BG32" s="59">
        <f t="shared" si="4"/>
        <v>865.99552913604089</v>
      </c>
      <c r="BH32" s="58">
        <f t="shared" si="5"/>
        <v>1237.3632584917095</v>
      </c>
    </row>
    <row r="33" spans="1:60" x14ac:dyDescent="0.2">
      <c r="A33" s="107" t="s">
        <v>187</v>
      </c>
      <c r="B33" s="106" t="s">
        <v>186</v>
      </c>
      <c r="C33" s="60">
        <v>2.940950186124865E-3</v>
      </c>
      <c r="D33" s="60">
        <v>0.11756036182877379</v>
      </c>
      <c r="E33" s="60">
        <v>7.1757246413345853E-4</v>
      </c>
      <c r="F33" s="60">
        <v>0.13590721222977095</v>
      </c>
      <c r="G33" s="60">
        <v>0.10139916939729414</v>
      </c>
      <c r="H33" s="60">
        <v>2.596800191447306</v>
      </c>
      <c r="I33" s="60">
        <v>0.58421156073279246</v>
      </c>
      <c r="J33" s="60">
        <v>0.19204533652785524</v>
      </c>
      <c r="K33" s="60">
        <v>0.882975623016658</v>
      </c>
      <c r="L33" s="60">
        <v>0.19889029856175555</v>
      </c>
      <c r="M33" s="60">
        <v>0.48071783579906069</v>
      </c>
      <c r="N33" s="60">
        <v>2.3078666504251291E-2</v>
      </c>
      <c r="O33" s="60">
        <v>11.318837571285812</v>
      </c>
      <c r="P33" s="60">
        <v>9.9335139581721882E-2</v>
      </c>
      <c r="Q33" s="60">
        <v>10.160115197364572</v>
      </c>
      <c r="R33" s="60">
        <v>1.0785471787927889</v>
      </c>
      <c r="S33" s="60">
        <v>0.18990151990818085</v>
      </c>
      <c r="T33" s="60">
        <v>15.788176372373972</v>
      </c>
      <c r="U33" s="60">
        <v>0.31604571659381919</v>
      </c>
      <c r="V33" s="60">
        <v>0</v>
      </c>
      <c r="W33" s="60">
        <v>6.3844261993441389</v>
      </c>
      <c r="X33" s="60">
        <v>12.598817704194422</v>
      </c>
      <c r="Y33" s="60">
        <v>4.1698825600310174</v>
      </c>
      <c r="Z33" s="60">
        <v>1.3414357763756981</v>
      </c>
      <c r="AA33" s="60">
        <v>0</v>
      </c>
      <c r="AB33" s="60">
        <v>9.1407948673600465</v>
      </c>
      <c r="AC33" s="60">
        <v>0.21381243371659917</v>
      </c>
      <c r="AD33" s="60">
        <v>1.8599595242516E-2</v>
      </c>
      <c r="AE33" s="60">
        <v>18.650459957468293</v>
      </c>
      <c r="AF33" s="60">
        <v>0.35429522527147717</v>
      </c>
      <c r="AG33" s="60">
        <v>2.053088920279531</v>
      </c>
      <c r="AH33" s="60">
        <v>1.6760187134363</v>
      </c>
      <c r="AI33" s="60">
        <v>8.374101780043528</v>
      </c>
      <c r="AJ33" s="60">
        <v>13.665216964590078</v>
      </c>
      <c r="AK33" s="60">
        <v>4.8334206166799669</v>
      </c>
      <c r="AL33" s="60">
        <v>0.5150369897763506</v>
      </c>
      <c r="AM33" s="60">
        <v>6.2902141195617594</v>
      </c>
      <c r="AN33" s="60">
        <v>7.26730821818576</v>
      </c>
      <c r="AO33" s="60">
        <v>3.1642156871760534</v>
      </c>
      <c r="AP33" s="60">
        <v>0</v>
      </c>
      <c r="AQ33" s="60">
        <v>11.117156745595771</v>
      </c>
      <c r="AR33" s="60">
        <v>0</v>
      </c>
      <c r="AS33" s="60">
        <v>0</v>
      </c>
      <c r="AT33" s="60">
        <v>0</v>
      </c>
      <c r="AU33" s="60">
        <v>0</v>
      </c>
      <c r="AV33" s="60">
        <v>0</v>
      </c>
      <c r="AW33" s="59">
        <f t="shared" si="0"/>
        <v>156.09650654892596</v>
      </c>
      <c r="AX33" s="60">
        <v>260.40348882614683</v>
      </c>
      <c r="AY33" s="60">
        <v>0</v>
      </c>
      <c r="AZ33" s="59">
        <f t="shared" si="1"/>
        <v>260.40348882614683</v>
      </c>
      <c r="BA33" s="60">
        <v>101.06476813713705</v>
      </c>
      <c r="BB33" s="60">
        <v>6.397228998824608</v>
      </c>
      <c r="BC33" s="59">
        <f t="shared" si="2"/>
        <v>107.46199713596165</v>
      </c>
      <c r="BD33" s="60">
        <v>464.1408193088522</v>
      </c>
      <c r="BE33" s="60">
        <v>163.405464758759</v>
      </c>
      <c r="BF33" s="59">
        <f t="shared" si="3"/>
        <v>627.54628406761117</v>
      </c>
      <c r="BG33" s="59">
        <f t="shared" si="4"/>
        <v>995.41177002971972</v>
      </c>
      <c r="BH33" s="58">
        <f t="shared" si="5"/>
        <v>1151.5082765786456</v>
      </c>
    </row>
    <row r="34" spans="1:60" x14ac:dyDescent="0.2">
      <c r="A34" s="107" t="s">
        <v>185</v>
      </c>
      <c r="B34" s="106" t="s">
        <v>184</v>
      </c>
      <c r="C34" s="60">
        <v>1.0681417271707122E-3</v>
      </c>
      <c r="D34" s="60">
        <v>4.5599671298064505E-2</v>
      </c>
      <c r="E34" s="60">
        <v>2.6061954222339012E-4</v>
      </c>
      <c r="F34" s="60">
        <v>4.9360973569343061E-2</v>
      </c>
      <c r="G34" s="60">
        <v>3.6827785946423656E-2</v>
      </c>
      <c r="H34" s="60">
        <v>1.0072547695048488</v>
      </c>
      <c r="I34" s="60">
        <v>0.2266057599988118</v>
      </c>
      <c r="J34" s="60">
        <v>6.9750123079859103E-2</v>
      </c>
      <c r="K34" s="60">
        <v>0.32069332947844936</v>
      </c>
      <c r="L34" s="60">
        <v>7.2236186803006405E-2</v>
      </c>
      <c r="M34" s="60">
        <v>0.17459485775539577</v>
      </c>
      <c r="N34" s="60">
        <v>8.3820823681238655E-3</v>
      </c>
      <c r="O34" s="60">
        <v>4.1109580060206632</v>
      </c>
      <c r="P34" s="60">
        <v>3.6078138304468127E-2</v>
      </c>
      <c r="Q34" s="60">
        <v>3.6901145236553914</v>
      </c>
      <c r="R34" s="60">
        <v>0.39172416174406977</v>
      </c>
      <c r="S34" s="60">
        <v>6.8971497179400196E-2</v>
      </c>
      <c r="T34" s="60">
        <v>6.1239659505701871</v>
      </c>
      <c r="U34" s="60">
        <v>0.11478658128250747</v>
      </c>
      <c r="V34" s="60">
        <v>0</v>
      </c>
      <c r="W34" s="60">
        <v>2.3187988901461303</v>
      </c>
      <c r="X34" s="60">
        <v>4.8868677938594756</v>
      </c>
      <c r="Y34" s="60">
        <v>1.6174267510837712</v>
      </c>
      <c r="Z34" s="60">
        <v>0.48720428310093383</v>
      </c>
      <c r="AA34" s="60">
        <v>0</v>
      </c>
      <c r="AB34" s="60">
        <v>3.3199013242044071</v>
      </c>
      <c r="AC34" s="60">
        <v>7.765584854789688E-2</v>
      </c>
      <c r="AD34" s="60">
        <v>6.7553010182722284E-3</v>
      </c>
      <c r="AE34" s="60">
        <v>6.7737748859145679</v>
      </c>
      <c r="AF34" s="60">
        <v>0.12867865482225635</v>
      </c>
      <c r="AG34" s="60">
        <v>0.74567395112258528</v>
      </c>
      <c r="AH34" s="60">
        <v>0.65009924461966428</v>
      </c>
      <c r="AI34" s="60">
        <v>3.2481721104490489</v>
      </c>
      <c r="AJ34" s="60">
        <v>4.9631539220161525</v>
      </c>
      <c r="AK34" s="60">
        <v>1.7554796643617374</v>
      </c>
      <c r="AL34" s="60">
        <v>0.18705944167704389</v>
      </c>
      <c r="AM34" s="60">
        <v>2.284581427336366</v>
      </c>
      <c r="AN34" s="60">
        <v>2.6394582229504215</v>
      </c>
      <c r="AO34" s="60">
        <v>1.1492308931945276</v>
      </c>
      <c r="AP34" s="60">
        <v>0</v>
      </c>
      <c r="AQ34" s="60">
        <v>4.0377083105630094</v>
      </c>
      <c r="AR34" s="60">
        <v>0</v>
      </c>
      <c r="AS34" s="60">
        <v>0</v>
      </c>
      <c r="AT34" s="60">
        <v>0.91636829154381971</v>
      </c>
      <c r="AU34" s="60">
        <v>0</v>
      </c>
      <c r="AV34" s="60">
        <v>0</v>
      </c>
      <c r="AW34" s="59">
        <f t="shared" si="0"/>
        <v>58.743282372360504</v>
      </c>
      <c r="AX34" s="60">
        <v>255.72464174592477</v>
      </c>
      <c r="AY34" s="60">
        <v>0</v>
      </c>
      <c r="AZ34" s="59">
        <f t="shared" si="1"/>
        <v>255.72464174592477</v>
      </c>
      <c r="BA34" s="60">
        <v>23.610357955490688</v>
      </c>
      <c r="BB34" s="60">
        <v>2.618435668416319</v>
      </c>
      <c r="BC34" s="59">
        <f t="shared" si="2"/>
        <v>26.228793623907006</v>
      </c>
      <c r="BD34" s="60">
        <v>296.64840830826955</v>
      </c>
      <c r="BE34" s="60">
        <v>7.8564590393017966</v>
      </c>
      <c r="BF34" s="59">
        <f t="shared" si="3"/>
        <v>304.50486734757135</v>
      </c>
      <c r="BG34" s="59">
        <f t="shared" si="4"/>
        <v>586.45830271740306</v>
      </c>
      <c r="BH34" s="58">
        <f t="shared" si="5"/>
        <v>645.20158508976351</v>
      </c>
    </row>
    <row r="35" spans="1:60" x14ac:dyDescent="0.2">
      <c r="A35" s="107" t="s">
        <v>183</v>
      </c>
      <c r="B35" s="106" t="s">
        <v>182</v>
      </c>
      <c r="C35" s="60">
        <v>2.2862237510387277E-3</v>
      </c>
      <c r="D35" s="60">
        <v>9.7600392260054944E-2</v>
      </c>
      <c r="E35" s="60">
        <v>5.5782352871299053E-4</v>
      </c>
      <c r="F35" s="60">
        <v>0.10565098926295488</v>
      </c>
      <c r="G35" s="60">
        <v>7.8825268957428959E-2</v>
      </c>
      <c r="H35" s="60">
        <v>2.1559028346254148</v>
      </c>
      <c r="I35" s="60">
        <v>0.48502128271285694</v>
      </c>
      <c r="J35" s="60">
        <v>0.14929141327100559</v>
      </c>
      <c r="K35" s="60">
        <v>0.68640395558307954</v>
      </c>
      <c r="L35" s="60">
        <v>0.15461252168375339</v>
      </c>
      <c r="M35" s="60">
        <v>0.37369845260788981</v>
      </c>
      <c r="N35" s="60">
        <v>1.7940798777637323E-2</v>
      </c>
      <c r="O35" s="60">
        <v>8.7989913639851256</v>
      </c>
      <c r="P35" s="60">
        <v>7.7220741954735592E-2</v>
      </c>
      <c r="Q35" s="60">
        <v>7.8982285341293421</v>
      </c>
      <c r="R35" s="60">
        <v>0.83843656665975086</v>
      </c>
      <c r="S35" s="60">
        <v>0.14762486193093366</v>
      </c>
      <c r="T35" s="60">
        <v>13.107583058131386</v>
      </c>
      <c r="U35" s="60">
        <v>0.24568631835376709</v>
      </c>
      <c r="V35" s="60">
        <v>0</v>
      </c>
      <c r="W35" s="60">
        <v>4.963098961199055</v>
      </c>
      <c r="X35" s="60">
        <v>10.45972920475764</v>
      </c>
      <c r="Y35" s="60">
        <v>3.4618996335700056</v>
      </c>
      <c r="Z35" s="60">
        <v>1.0427998226260968</v>
      </c>
      <c r="AA35" s="60">
        <v>0</v>
      </c>
      <c r="AB35" s="60">
        <v>7.1058334914089443</v>
      </c>
      <c r="AC35" s="60">
        <v>0.16621262969243933</v>
      </c>
      <c r="AD35" s="60">
        <v>1.4458876795590037E-2</v>
      </c>
      <c r="AE35" s="60">
        <v>14.49841779834567</v>
      </c>
      <c r="AF35" s="60">
        <v>0.2754205639785281</v>
      </c>
      <c r="AG35" s="60">
        <v>1.5960218145422997</v>
      </c>
      <c r="AH35" s="60">
        <v>1.3914561109026633</v>
      </c>
      <c r="AI35" s="60">
        <v>6.9523060821154141</v>
      </c>
      <c r="AJ35" s="60">
        <v>10.623010119293717</v>
      </c>
      <c r="AK35" s="60">
        <v>3.7573846251283727</v>
      </c>
      <c r="AL35" s="60">
        <v>0.40037733527261798</v>
      </c>
      <c r="AM35" s="60">
        <v>4.8898607623851396</v>
      </c>
      <c r="AN35" s="60">
        <v>5.6494301511538083</v>
      </c>
      <c r="AO35" s="60">
        <v>2.4597849673078684</v>
      </c>
      <c r="AP35" s="60">
        <v>0</v>
      </c>
      <c r="AQ35" s="60">
        <v>8.6422095538079091</v>
      </c>
      <c r="AR35" s="60">
        <v>0</v>
      </c>
      <c r="AS35" s="60">
        <v>0</v>
      </c>
      <c r="AT35" s="60">
        <v>0</v>
      </c>
      <c r="AU35" s="60">
        <v>0</v>
      </c>
      <c r="AV35" s="60">
        <v>0</v>
      </c>
      <c r="AW35" s="59">
        <f t="shared" si="0"/>
        <v>123.77127590645063</v>
      </c>
      <c r="AX35" s="60">
        <v>159.52158935517127</v>
      </c>
      <c r="AY35" s="60">
        <v>0</v>
      </c>
      <c r="AZ35" s="59">
        <f t="shared" si="1"/>
        <v>159.52158935517127</v>
      </c>
      <c r="BA35" s="60">
        <v>391.46672930584941</v>
      </c>
      <c r="BB35" s="60">
        <v>3.2988351616289378</v>
      </c>
      <c r="BC35" s="59">
        <f t="shared" si="2"/>
        <v>394.76556446747833</v>
      </c>
      <c r="BD35" s="60">
        <v>405.7184971278661</v>
      </c>
      <c r="BE35" s="60">
        <v>11.287906107957287</v>
      </c>
      <c r="BF35" s="59">
        <f t="shared" si="3"/>
        <v>417.00640323582337</v>
      </c>
      <c r="BG35" s="59">
        <f t="shared" si="4"/>
        <v>971.29355705847297</v>
      </c>
      <c r="BH35" s="58">
        <f t="shared" si="5"/>
        <v>1095.0648329649237</v>
      </c>
    </row>
    <row r="36" spans="1:60" x14ac:dyDescent="0.2">
      <c r="A36" s="107" t="s">
        <v>181</v>
      </c>
      <c r="B36" s="106" t="s">
        <v>180</v>
      </c>
      <c r="C36" s="60">
        <v>4.1932288879776723E-4</v>
      </c>
      <c r="D36" s="60">
        <v>1.7901169302299066E-2</v>
      </c>
      <c r="E36" s="60">
        <v>1.023120214690365E-4</v>
      </c>
      <c r="F36" s="60">
        <v>1.9377752506488453E-2</v>
      </c>
      <c r="G36" s="60">
        <v>1.4457569813310086E-2</v>
      </c>
      <c r="H36" s="60">
        <v>0.39542035383531032</v>
      </c>
      <c r="I36" s="60">
        <v>8.8959151659215072E-2</v>
      </c>
      <c r="J36" s="60">
        <v>2.7381968478394546E-2</v>
      </c>
      <c r="K36" s="60">
        <v>0.12589532822696831</v>
      </c>
      <c r="L36" s="60">
        <v>2.8357928311821073E-2</v>
      </c>
      <c r="M36" s="60">
        <v>6.8541110473373537E-2</v>
      </c>
      <c r="N36" s="60">
        <v>3.2905736227087667E-3</v>
      </c>
      <c r="O36" s="60">
        <v>1.6138483713925642</v>
      </c>
      <c r="P36" s="60">
        <v>1.41632788902901E-2</v>
      </c>
      <c r="Q36" s="60">
        <v>1.4486368640914218</v>
      </c>
      <c r="R36" s="60">
        <v>0.15378006769709787</v>
      </c>
      <c r="S36" s="60">
        <v>2.707630149285508E-2</v>
      </c>
      <c r="T36" s="60">
        <v>2.404099594624157</v>
      </c>
      <c r="U36" s="60">
        <v>4.5062035902383703E-2</v>
      </c>
      <c r="V36" s="60">
        <v>0</v>
      </c>
      <c r="W36" s="60">
        <v>0.910296287864928</v>
      </c>
      <c r="X36" s="60">
        <v>1.9184490862666435</v>
      </c>
      <c r="Y36" s="60">
        <v>0.6349569915967147</v>
      </c>
      <c r="Z36" s="60">
        <v>0.19126292160279768</v>
      </c>
      <c r="AA36" s="60">
        <v>0</v>
      </c>
      <c r="AB36" s="60">
        <v>1.30330140502641</v>
      </c>
      <c r="AC36" s="60">
        <v>3.0485537561947312E-2</v>
      </c>
      <c r="AD36" s="60">
        <v>2.6519442744583374E-3</v>
      </c>
      <c r="AE36" s="60">
        <v>2.6591966037607166</v>
      </c>
      <c r="AF36" s="60">
        <v>5.0515679608924821E-2</v>
      </c>
      <c r="AG36" s="60">
        <v>0.29273096194283854</v>
      </c>
      <c r="AH36" s="60">
        <v>0.25521097652577374</v>
      </c>
      <c r="AI36" s="60">
        <v>1.2751425003061914</v>
      </c>
      <c r="AJ36" s="60">
        <v>1.9483969095003508</v>
      </c>
      <c r="AK36" s="60">
        <v>0.68915274570885854</v>
      </c>
      <c r="AL36" s="60">
        <v>7.3434361251556432E-2</v>
      </c>
      <c r="AM36" s="60">
        <v>0.8968634586927865</v>
      </c>
      <c r="AN36" s="60">
        <v>1.03617826993824</v>
      </c>
      <c r="AO36" s="60">
        <v>0.45115625180791186</v>
      </c>
      <c r="AP36" s="60">
        <v>0</v>
      </c>
      <c r="AQ36" s="60">
        <v>1.5850925676246326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59">
        <f t="shared" ref="AW36:AW67" si="6">SUM(C36:AV36)</f>
        <v>22.701246516093605</v>
      </c>
      <c r="AX36" s="60">
        <v>36.140025650810784</v>
      </c>
      <c r="AY36" s="60">
        <v>0</v>
      </c>
      <c r="AZ36" s="59">
        <f t="shared" ref="AZ36:AZ67" si="7">+AX36+AY36</f>
        <v>36.140025650810784</v>
      </c>
      <c r="BA36" s="60">
        <v>14.280513620889124</v>
      </c>
      <c r="BB36" s="60">
        <v>0.99403279495437014</v>
      </c>
      <c r="BC36" s="59">
        <f t="shared" ref="BC36:BC67" si="8">+BA36+BB36</f>
        <v>15.274546415843494</v>
      </c>
      <c r="BD36" s="60">
        <v>83.402988140681742</v>
      </c>
      <c r="BE36" s="60">
        <v>91.729904096218306</v>
      </c>
      <c r="BF36" s="59">
        <f t="shared" ref="BF36:BF67" si="9">+BD36+BE36</f>
        <v>175.13289223690003</v>
      </c>
      <c r="BG36" s="59">
        <f t="shared" ref="BG36:BG67" si="10">+AZ36+BC36+BF36</f>
        <v>226.54746430355431</v>
      </c>
      <c r="BH36" s="58">
        <f t="shared" ref="BH36:BH67" si="11">+AW36+BG36</f>
        <v>249.2487108196479</v>
      </c>
    </row>
    <row r="37" spans="1:60" x14ac:dyDescent="0.2">
      <c r="A37" s="107" t="s">
        <v>179</v>
      </c>
      <c r="B37" s="106" t="s">
        <v>178</v>
      </c>
      <c r="C37" s="60">
        <v>3.5774736134912409E-2</v>
      </c>
      <c r="D37" s="60">
        <v>0.21617851575461261</v>
      </c>
      <c r="E37" s="60">
        <v>5.1677398717011871E-3</v>
      </c>
      <c r="F37" s="60">
        <v>0.86356107306699614</v>
      </c>
      <c r="G37" s="60">
        <v>0.10919805504668957</v>
      </c>
      <c r="H37" s="60">
        <v>0.66052165052792566</v>
      </c>
      <c r="I37" s="60">
        <v>8.1022503317548927E-2</v>
      </c>
      <c r="J37" s="60">
        <v>8.2558776105216314</v>
      </c>
      <c r="K37" s="60">
        <v>2.2368834394386692</v>
      </c>
      <c r="L37" s="60">
        <v>10.53254567112667</v>
      </c>
      <c r="M37" s="60">
        <v>3.2855199314813999</v>
      </c>
      <c r="N37" s="60">
        <v>3.2904251796226749</v>
      </c>
      <c r="O37" s="60">
        <v>3.0199051229347225</v>
      </c>
      <c r="P37" s="60">
        <v>0.20189566159497221</v>
      </c>
      <c r="Q37" s="60">
        <v>4.8872067154958652</v>
      </c>
      <c r="R37" s="60">
        <v>0</v>
      </c>
      <c r="S37" s="60">
        <v>31.594554054744986</v>
      </c>
      <c r="T37" s="60">
        <v>2.0516327598322048</v>
      </c>
      <c r="U37" s="60">
        <v>35.891738859826951</v>
      </c>
      <c r="V37" s="60">
        <v>13.86243003989013</v>
      </c>
      <c r="W37" s="60">
        <v>1.9367991189252858</v>
      </c>
      <c r="X37" s="60">
        <v>0.69711717265779194</v>
      </c>
      <c r="Y37" s="60">
        <v>0.20355932833284346</v>
      </c>
      <c r="Z37" s="60">
        <v>53.135980739938283</v>
      </c>
      <c r="AA37" s="60">
        <v>2.4396746109087242</v>
      </c>
      <c r="AB37" s="60">
        <v>1.2539780279148753</v>
      </c>
      <c r="AC37" s="60">
        <v>2.0199838901836844</v>
      </c>
      <c r="AD37" s="60">
        <v>4.5507432556551084</v>
      </c>
      <c r="AE37" s="60">
        <v>2.5762222789170899</v>
      </c>
      <c r="AF37" s="60">
        <v>12.702336031962032</v>
      </c>
      <c r="AG37" s="60">
        <v>14.294346702759515</v>
      </c>
      <c r="AH37" s="60">
        <v>6.8563244929174247E-2</v>
      </c>
      <c r="AI37" s="60">
        <v>8.7994180525018242E-2</v>
      </c>
      <c r="AJ37" s="60">
        <v>8.3383352733179006</v>
      </c>
      <c r="AK37" s="60">
        <v>3.6300727555378454</v>
      </c>
      <c r="AL37" s="60">
        <v>0.12336706727993829</v>
      </c>
      <c r="AM37" s="60">
        <v>12.281863747646735</v>
      </c>
      <c r="AN37" s="60">
        <v>4.972325008936207</v>
      </c>
      <c r="AO37" s="60">
        <v>21.934273880487655</v>
      </c>
      <c r="AP37" s="60">
        <v>17.084157999847434</v>
      </c>
      <c r="AQ37" s="60">
        <v>6.573499289645544</v>
      </c>
      <c r="AR37" s="60">
        <v>26.737137879571662</v>
      </c>
      <c r="AS37" s="60">
        <v>18.043505493568301</v>
      </c>
      <c r="AT37" s="60">
        <v>0</v>
      </c>
      <c r="AU37" s="60">
        <v>8.5890799979365703E-2</v>
      </c>
      <c r="AV37" s="60">
        <v>0</v>
      </c>
      <c r="AW37" s="59">
        <f t="shared" si="6"/>
        <v>336.85376709965931</v>
      </c>
      <c r="AX37" s="60">
        <v>170.58819704398363</v>
      </c>
      <c r="AY37" s="60">
        <v>0</v>
      </c>
      <c r="AZ37" s="59">
        <f t="shared" si="7"/>
        <v>170.58819704398363</v>
      </c>
      <c r="BA37" s="60">
        <v>7.2800924198574855</v>
      </c>
      <c r="BB37" s="60">
        <v>3.168000693403465</v>
      </c>
      <c r="BC37" s="59">
        <f t="shared" si="8"/>
        <v>10.448093113260951</v>
      </c>
      <c r="BD37" s="60">
        <v>0</v>
      </c>
      <c r="BE37" s="60">
        <v>0</v>
      </c>
      <c r="BF37" s="59">
        <f t="shared" si="9"/>
        <v>0</v>
      </c>
      <c r="BG37" s="59">
        <f t="shared" si="10"/>
        <v>181.03629015724457</v>
      </c>
      <c r="BH37" s="58">
        <f t="shared" si="11"/>
        <v>517.8900572569039</v>
      </c>
    </row>
    <row r="38" spans="1:60" x14ac:dyDescent="0.2">
      <c r="A38" s="107" t="s">
        <v>177</v>
      </c>
      <c r="B38" s="106" t="s">
        <v>176</v>
      </c>
      <c r="C38" s="60">
        <v>5.8617341104522441E-3</v>
      </c>
      <c r="D38" s="60">
        <v>5.9778420243708653E-3</v>
      </c>
      <c r="E38" s="60">
        <v>4.1210795770351707E-4</v>
      </c>
      <c r="F38" s="60">
        <v>0.152231502546222</v>
      </c>
      <c r="G38" s="60">
        <v>0.11294380429780858</v>
      </c>
      <c r="H38" s="60">
        <v>0.44600747704898336</v>
      </c>
      <c r="I38" s="60">
        <v>6.7087958530684475E-3</v>
      </c>
      <c r="J38" s="60">
        <v>1.0630247741940895</v>
      </c>
      <c r="K38" s="60">
        <v>0.19014745386067455</v>
      </c>
      <c r="L38" s="60">
        <v>4.3756525129656216</v>
      </c>
      <c r="M38" s="60">
        <v>1.8527200703582527</v>
      </c>
      <c r="N38" s="60">
        <v>2.3194624561942181</v>
      </c>
      <c r="O38" s="60">
        <v>2.0261020196397044</v>
      </c>
      <c r="P38" s="60">
        <v>5.1853363970966682E-2</v>
      </c>
      <c r="Q38" s="60">
        <v>0.31008560634805027</v>
      </c>
      <c r="R38" s="60">
        <v>1.8041694004536191</v>
      </c>
      <c r="S38" s="60">
        <v>2.0017123397803172</v>
      </c>
      <c r="T38" s="60">
        <v>0.57332099086403843</v>
      </c>
      <c r="U38" s="60">
        <v>32.079526466959209</v>
      </c>
      <c r="V38" s="60">
        <v>7.6391155263576271</v>
      </c>
      <c r="W38" s="60">
        <v>0.54488515059947951</v>
      </c>
      <c r="X38" s="60">
        <v>0.33928581186321238</v>
      </c>
      <c r="Y38" s="60">
        <v>2.2497910271481319E-2</v>
      </c>
      <c r="Z38" s="60">
        <v>7.6553650796945441</v>
      </c>
      <c r="AA38" s="60">
        <v>0.41384896616082012</v>
      </c>
      <c r="AB38" s="60">
        <v>0.72309062736855712</v>
      </c>
      <c r="AC38" s="60">
        <v>2.2888523308892457</v>
      </c>
      <c r="AD38" s="60">
        <v>1.509133856633682</v>
      </c>
      <c r="AE38" s="60">
        <v>0.86470494655628538</v>
      </c>
      <c r="AF38" s="60">
        <v>0.70744349549355023</v>
      </c>
      <c r="AG38" s="60">
        <v>3.1634028636987059</v>
      </c>
      <c r="AH38" s="60">
        <v>1.1781062428648192E-2</v>
      </c>
      <c r="AI38" s="60">
        <v>3.9193262484414886E-3</v>
      </c>
      <c r="AJ38" s="60">
        <v>0.37680819824474732</v>
      </c>
      <c r="AK38" s="60">
        <v>0.91919095294781505</v>
      </c>
      <c r="AL38" s="60">
        <v>6.9731817936405718E-2</v>
      </c>
      <c r="AM38" s="60">
        <v>0.8587964591850924</v>
      </c>
      <c r="AN38" s="60">
        <v>0.90622354408418171</v>
      </c>
      <c r="AO38" s="60">
        <v>4.757131013782768</v>
      </c>
      <c r="AP38" s="60">
        <v>18.373916683693931</v>
      </c>
      <c r="AQ38" s="60">
        <v>3.4636050596466283</v>
      </c>
      <c r="AR38" s="60">
        <v>11.713942700582621</v>
      </c>
      <c r="AS38" s="60">
        <v>7.6697850195449631</v>
      </c>
      <c r="AT38" s="60">
        <v>1.2794036139175269</v>
      </c>
      <c r="AU38" s="60">
        <v>0.15275040920257776</v>
      </c>
      <c r="AV38" s="60">
        <v>0</v>
      </c>
      <c r="AW38" s="59">
        <f t="shared" si="6"/>
        <v>125.80653314646089</v>
      </c>
      <c r="AX38" s="60">
        <v>28.492598685038772</v>
      </c>
      <c r="AY38" s="60">
        <v>0</v>
      </c>
      <c r="AZ38" s="59">
        <f t="shared" si="7"/>
        <v>28.492598685038772</v>
      </c>
      <c r="BA38" s="60">
        <v>0</v>
      </c>
      <c r="BB38" s="60">
        <v>1.0937295722021447</v>
      </c>
      <c r="BC38" s="59">
        <f t="shared" si="8"/>
        <v>1.0937295722021447</v>
      </c>
      <c r="BD38" s="60">
        <v>0</v>
      </c>
      <c r="BE38" s="60">
        <v>0</v>
      </c>
      <c r="BF38" s="59">
        <f t="shared" si="9"/>
        <v>0</v>
      </c>
      <c r="BG38" s="59">
        <f t="shared" si="10"/>
        <v>29.586328257240915</v>
      </c>
      <c r="BH38" s="58">
        <f t="shared" si="11"/>
        <v>155.3928614037018</v>
      </c>
    </row>
    <row r="39" spans="1:60" x14ac:dyDescent="0.2">
      <c r="A39" s="107" t="s">
        <v>175</v>
      </c>
      <c r="B39" s="106" t="s">
        <v>174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8.3386642662739516E-3</v>
      </c>
      <c r="V39" s="60">
        <v>0</v>
      </c>
      <c r="W39" s="60">
        <v>0</v>
      </c>
      <c r="X39" s="60">
        <v>0</v>
      </c>
      <c r="Y39" s="60">
        <v>0</v>
      </c>
      <c r="Z39" s="60">
        <v>4.6733590846777959E-2</v>
      </c>
      <c r="AA39" s="60">
        <v>1.0618130008602291</v>
      </c>
      <c r="AB39" s="60">
        <v>0</v>
      </c>
      <c r="AC39" s="60">
        <v>9.0306825654127936E-4</v>
      </c>
      <c r="AD39" s="60">
        <v>0.15736006684793219</v>
      </c>
      <c r="AE39" s="60">
        <v>3.8673497818546036E-3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3.6519137197853074E-2</v>
      </c>
      <c r="AL39" s="60">
        <v>0</v>
      </c>
      <c r="AM39" s="60">
        <v>2.0513742676146027E-3</v>
      </c>
      <c r="AN39" s="60">
        <v>9.0734665120942529E-3</v>
      </c>
      <c r="AO39" s="60">
        <v>0.22456590911059099</v>
      </c>
      <c r="AP39" s="60">
        <v>0.6609057380512412</v>
      </c>
      <c r="AQ39" s="60">
        <v>1.9623589546732666E-2</v>
      </c>
      <c r="AR39" s="60">
        <v>0.10058228121560817</v>
      </c>
      <c r="AS39" s="60">
        <v>7.1747046012491114E-2</v>
      </c>
      <c r="AT39" s="60">
        <v>0</v>
      </c>
      <c r="AU39" s="60">
        <v>0</v>
      </c>
      <c r="AV39" s="60">
        <v>0</v>
      </c>
      <c r="AW39" s="59">
        <f t="shared" si="6"/>
        <v>2.4040842827738347</v>
      </c>
      <c r="AX39" s="60">
        <v>6.9623383988086385</v>
      </c>
      <c r="AY39" s="60">
        <v>0</v>
      </c>
      <c r="AZ39" s="59">
        <f t="shared" si="7"/>
        <v>6.9623383988086385</v>
      </c>
      <c r="BA39" s="60">
        <v>0</v>
      </c>
      <c r="BB39" s="60">
        <v>3.3164352808467978E-4</v>
      </c>
      <c r="BC39" s="59">
        <f t="shared" si="8"/>
        <v>3.3164352808467978E-4</v>
      </c>
      <c r="BD39" s="60">
        <v>0</v>
      </c>
      <c r="BE39" s="60">
        <v>0</v>
      </c>
      <c r="BF39" s="59">
        <f t="shared" si="9"/>
        <v>0</v>
      </c>
      <c r="BG39" s="59">
        <f t="shared" si="10"/>
        <v>6.9626700423367236</v>
      </c>
      <c r="BH39" s="58">
        <f t="shared" si="11"/>
        <v>9.3667543251105592</v>
      </c>
    </row>
    <row r="40" spans="1:60" x14ac:dyDescent="0.2">
      <c r="A40" s="107" t="s">
        <v>173</v>
      </c>
      <c r="B40" s="106" t="s">
        <v>172</v>
      </c>
      <c r="C40" s="60">
        <v>1.3907400621156068E-3</v>
      </c>
      <c r="D40" s="60">
        <v>0</v>
      </c>
      <c r="E40" s="60">
        <v>1.1643048284269209E-4</v>
      </c>
      <c r="F40" s="60">
        <v>3.22775590744135E-3</v>
      </c>
      <c r="G40" s="60">
        <v>4.7541444880524406E-2</v>
      </c>
      <c r="H40" s="60">
        <v>1.1615258418092548E-2</v>
      </c>
      <c r="I40" s="60">
        <v>1.9325226801067852E-3</v>
      </c>
      <c r="J40" s="60">
        <v>0.352633225127228</v>
      </c>
      <c r="K40" s="60">
        <v>2.9708889115667152E-2</v>
      </c>
      <c r="L40" s="60">
        <v>0.38988214072158095</v>
      </c>
      <c r="M40" s="60">
        <v>0.28808416234121759</v>
      </c>
      <c r="N40" s="60">
        <v>0.83290748138596959</v>
      </c>
      <c r="O40" s="60">
        <v>0.38475046456331641</v>
      </c>
      <c r="P40" s="60">
        <v>9.8597669022493142E-3</v>
      </c>
      <c r="Q40" s="60">
        <v>5.8594970330608454E-2</v>
      </c>
      <c r="R40" s="60">
        <v>0.4665538489936556</v>
      </c>
      <c r="S40" s="60">
        <v>0.42002874034073656</v>
      </c>
      <c r="T40" s="60">
        <v>0.20124892029770408</v>
      </c>
      <c r="U40" s="60">
        <v>0.15446837254388276</v>
      </c>
      <c r="V40" s="60">
        <v>0</v>
      </c>
      <c r="W40" s="60">
        <v>0.13405840252708087</v>
      </c>
      <c r="X40" s="60">
        <v>1.5531173455532397E-2</v>
      </c>
      <c r="Y40" s="60">
        <v>5.4005902643645583E-3</v>
      </c>
      <c r="Z40" s="60">
        <v>1.9132935148448695</v>
      </c>
      <c r="AA40" s="60">
        <v>0.10708276980041245</v>
      </c>
      <c r="AB40" s="60">
        <v>0.19800461646668885</v>
      </c>
      <c r="AC40" s="60">
        <v>3.1822926627909136E-2</v>
      </c>
      <c r="AD40" s="60">
        <v>0.28611620932929277</v>
      </c>
      <c r="AE40" s="60">
        <v>0.17429009743006521</v>
      </c>
      <c r="AF40" s="60">
        <v>0.15405144614980198</v>
      </c>
      <c r="AG40" s="60">
        <v>1.0398142680704288</v>
      </c>
      <c r="AH40" s="60">
        <v>4.2752476854859452E-3</v>
      </c>
      <c r="AI40" s="60">
        <v>1.9976540524605156E-4</v>
      </c>
      <c r="AJ40" s="60">
        <v>6.3245039421874136E-2</v>
      </c>
      <c r="AK40" s="60">
        <v>0.32231668864066559</v>
      </c>
      <c r="AL40" s="60">
        <v>2.7007695298358808E-2</v>
      </c>
      <c r="AM40" s="60">
        <v>0.12204302587643226</v>
      </c>
      <c r="AN40" s="60">
        <v>0.29740770078721696</v>
      </c>
      <c r="AO40" s="60">
        <v>1.6276180970616212</v>
      </c>
      <c r="AP40" s="60">
        <v>7.0685784719409046</v>
      </c>
      <c r="AQ40" s="60">
        <v>1.1738349924867515</v>
      </c>
      <c r="AR40" s="60">
        <v>4.178048558408646</v>
      </c>
      <c r="AS40" s="60">
        <v>1.7619114534748219</v>
      </c>
      <c r="AT40" s="60">
        <v>0.55333296917010766</v>
      </c>
      <c r="AU40" s="60">
        <v>5.3297809220241521E-2</v>
      </c>
      <c r="AV40" s="60">
        <v>0</v>
      </c>
      <c r="AW40" s="59">
        <f t="shared" si="6"/>
        <v>24.967128664939757</v>
      </c>
      <c r="AX40" s="60">
        <v>19.544804155443437</v>
      </c>
      <c r="AY40" s="60">
        <v>0</v>
      </c>
      <c r="AZ40" s="59">
        <f t="shared" si="7"/>
        <v>19.544804155443437</v>
      </c>
      <c r="BA40" s="60">
        <v>0</v>
      </c>
      <c r="BB40" s="60">
        <v>0.33450024730350753</v>
      </c>
      <c r="BC40" s="59">
        <f t="shared" si="8"/>
        <v>0.33450024730350753</v>
      </c>
      <c r="BD40" s="60">
        <v>0</v>
      </c>
      <c r="BE40" s="60">
        <v>0</v>
      </c>
      <c r="BF40" s="59">
        <f t="shared" si="9"/>
        <v>0</v>
      </c>
      <c r="BG40" s="59">
        <f t="shared" si="10"/>
        <v>19.879304402746943</v>
      </c>
      <c r="BH40" s="58">
        <f t="shared" si="11"/>
        <v>44.846433067686704</v>
      </c>
    </row>
    <row r="41" spans="1:60" x14ac:dyDescent="0.2">
      <c r="A41" s="107" t="s">
        <v>171</v>
      </c>
      <c r="B41" s="106" t="s">
        <v>170</v>
      </c>
      <c r="C41" s="60">
        <v>0</v>
      </c>
      <c r="D41" s="60">
        <v>6.4470814355450629E-2</v>
      </c>
      <c r="E41" s="60">
        <v>4.6164230832999066E-3</v>
      </c>
      <c r="F41" s="60">
        <v>2.9187950986631832E-2</v>
      </c>
      <c r="G41" s="60">
        <v>0</v>
      </c>
      <c r="H41" s="60">
        <v>1.7658550975307112</v>
      </c>
      <c r="I41" s="60">
        <v>0</v>
      </c>
      <c r="J41" s="60">
        <v>0.98848454734383284</v>
      </c>
      <c r="K41" s="60">
        <v>0.10641206746173261</v>
      </c>
      <c r="L41" s="60">
        <v>3.9288620254270615E-2</v>
      </c>
      <c r="M41" s="60">
        <v>6.1741902937115366E-2</v>
      </c>
      <c r="N41" s="60">
        <v>3.9221125817921689</v>
      </c>
      <c r="O41" s="60">
        <v>0.86785934881389259</v>
      </c>
      <c r="P41" s="60">
        <v>5.69780418263923E-3</v>
      </c>
      <c r="Q41" s="60">
        <v>1.2538853803337571</v>
      </c>
      <c r="R41" s="60">
        <v>0.66749601307450657</v>
      </c>
      <c r="S41" s="60">
        <v>0.27813320583186329</v>
      </c>
      <c r="T41" s="60">
        <v>0.52585588168371533</v>
      </c>
      <c r="U41" s="60">
        <v>4.020117212150188</v>
      </c>
      <c r="V41" s="60">
        <v>0</v>
      </c>
      <c r="W41" s="60">
        <v>296.24239479315554</v>
      </c>
      <c r="X41" s="60">
        <v>2.8619781082678684E-2</v>
      </c>
      <c r="Y41" s="60">
        <v>0</v>
      </c>
      <c r="Z41" s="60">
        <v>7.6557500967216825</v>
      </c>
      <c r="AA41" s="60">
        <v>1.0183364575169935</v>
      </c>
      <c r="AB41" s="60">
        <v>0.99606911235363449</v>
      </c>
      <c r="AC41" s="60">
        <v>0</v>
      </c>
      <c r="AD41" s="60">
        <v>0.7591634986495116</v>
      </c>
      <c r="AE41" s="60">
        <v>8.1330336294836686E-2</v>
      </c>
      <c r="AF41" s="60">
        <v>1.7110398061985956</v>
      </c>
      <c r="AG41" s="60">
        <v>0</v>
      </c>
      <c r="AH41" s="60">
        <v>0</v>
      </c>
      <c r="AI41" s="60">
        <v>0</v>
      </c>
      <c r="AJ41" s="60">
        <v>1.0769108119614754</v>
      </c>
      <c r="AK41" s="60">
        <v>1.249805300622256</v>
      </c>
      <c r="AL41" s="60">
        <v>1.2002719072104389E-2</v>
      </c>
      <c r="AM41" s="60">
        <v>2.9503074669791891</v>
      </c>
      <c r="AN41" s="60">
        <v>2.2142977390354988</v>
      </c>
      <c r="AO41" s="60">
        <v>0.69013264462563073</v>
      </c>
      <c r="AP41" s="60">
        <v>0</v>
      </c>
      <c r="AQ41" s="60">
        <v>20.093851466408836</v>
      </c>
      <c r="AR41" s="60">
        <v>20.386615019386483</v>
      </c>
      <c r="AS41" s="60">
        <v>1.2117820446999978</v>
      </c>
      <c r="AT41" s="60">
        <v>2.7491048746314592</v>
      </c>
      <c r="AU41" s="60">
        <v>0</v>
      </c>
      <c r="AV41" s="60">
        <v>0</v>
      </c>
      <c r="AW41" s="59">
        <f t="shared" si="6"/>
        <v>375.72872882121209</v>
      </c>
      <c r="AX41" s="60">
        <v>0</v>
      </c>
      <c r="AY41" s="60">
        <v>0</v>
      </c>
      <c r="AZ41" s="59">
        <f t="shared" si="7"/>
        <v>0</v>
      </c>
      <c r="BA41" s="60">
        <v>0</v>
      </c>
      <c r="BB41" s="60">
        <v>6.1566381836764297</v>
      </c>
      <c r="BC41" s="59">
        <f t="shared" si="8"/>
        <v>6.1566381836764297</v>
      </c>
      <c r="BD41" s="60">
        <v>1216.3674154399191</v>
      </c>
      <c r="BE41" s="60">
        <v>54.388595518167897</v>
      </c>
      <c r="BF41" s="59">
        <f t="shared" si="9"/>
        <v>1270.756010958087</v>
      </c>
      <c r="BG41" s="59">
        <f t="shared" si="10"/>
        <v>1276.9126491417635</v>
      </c>
      <c r="BH41" s="58">
        <f t="shared" si="11"/>
        <v>1652.6413779629756</v>
      </c>
    </row>
    <row r="42" spans="1:60" x14ac:dyDescent="0.2">
      <c r="A42" s="107" t="s">
        <v>169</v>
      </c>
      <c r="B42" s="106" t="s">
        <v>168</v>
      </c>
      <c r="C42" s="60">
        <v>0</v>
      </c>
      <c r="D42" s="60">
        <v>0</v>
      </c>
      <c r="E42" s="60">
        <v>0</v>
      </c>
      <c r="F42" s="60">
        <v>0</v>
      </c>
      <c r="G42" s="60">
        <v>1.1533437575209245E-2</v>
      </c>
      <c r="H42" s="60">
        <v>0</v>
      </c>
      <c r="I42" s="60">
        <v>0</v>
      </c>
      <c r="J42" s="60">
        <v>22.232956864138647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0.29641955785146534</v>
      </c>
      <c r="S42" s="60">
        <v>0</v>
      </c>
      <c r="T42" s="60">
        <v>6.6258383095465761E-3</v>
      </c>
      <c r="U42" s="60">
        <v>0</v>
      </c>
      <c r="V42" s="60">
        <v>0</v>
      </c>
      <c r="W42" s="60">
        <v>6.592478468056602E-2</v>
      </c>
      <c r="X42" s="60">
        <v>76.943512129039519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  <c r="AO42" s="60">
        <v>11.911980747694612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59">
        <f t="shared" si="6"/>
        <v>111.46895335928956</v>
      </c>
      <c r="AX42" s="60">
        <v>0</v>
      </c>
      <c r="AY42" s="60">
        <v>0</v>
      </c>
      <c r="AZ42" s="59">
        <f t="shared" si="7"/>
        <v>0</v>
      </c>
      <c r="BA42" s="60">
        <v>0</v>
      </c>
      <c r="BB42" s="60">
        <v>1.2624951608868049</v>
      </c>
      <c r="BC42" s="59">
        <f t="shared" si="8"/>
        <v>1.2624951608868049</v>
      </c>
      <c r="BD42" s="60">
        <v>261.10387139407436</v>
      </c>
      <c r="BE42" s="60">
        <v>-28.453677187811184</v>
      </c>
      <c r="BF42" s="59">
        <f t="shared" si="9"/>
        <v>232.65019420626317</v>
      </c>
      <c r="BG42" s="59">
        <f t="shared" si="10"/>
        <v>233.91268936714997</v>
      </c>
      <c r="BH42" s="58">
        <f t="shared" si="11"/>
        <v>345.38164272643951</v>
      </c>
    </row>
    <row r="43" spans="1:60" x14ac:dyDescent="0.2">
      <c r="A43" s="107" t="s">
        <v>167</v>
      </c>
      <c r="B43" s="106" t="s">
        <v>166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4.8945821826750259E-2</v>
      </c>
      <c r="J43" s="60">
        <v>5.2993117624596184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1.981646845166004E-2</v>
      </c>
      <c r="S43" s="60">
        <v>0</v>
      </c>
      <c r="T43" s="60">
        <v>4.1031014127792375E-3</v>
      </c>
      <c r="U43" s="60">
        <v>24.276828375803639</v>
      </c>
      <c r="V43" s="60">
        <v>0</v>
      </c>
      <c r="W43" s="60">
        <v>0.19980781040076817</v>
      </c>
      <c r="X43" s="60">
        <v>7.9318092445058067E-2</v>
      </c>
      <c r="Y43" s="60">
        <v>15.430540355030141</v>
      </c>
      <c r="Z43" s="60">
        <v>14.885289796122665</v>
      </c>
      <c r="AA43" s="60">
        <v>0.21025043841276689</v>
      </c>
      <c r="AB43" s="60">
        <v>0</v>
      </c>
      <c r="AC43" s="60">
        <v>0.38495993639841664</v>
      </c>
      <c r="AD43" s="60">
        <v>0</v>
      </c>
      <c r="AE43" s="60">
        <v>0</v>
      </c>
      <c r="AF43" s="60">
        <v>0</v>
      </c>
      <c r="AG43" s="60">
        <v>0.43824959761692389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  <c r="AO43" s="60">
        <v>0.11644338409411689</v>
      </c>
      <c r="AP43" s="60">
        <v>0</v>
      </c>
      <c r="AQ43" s="60">
        <v>0</v>
      </c>
      <c r="AR43" s="60">
        <v>0</v>
      </c>
      <c r="AS43" s="60">
        <v>3.2059725443521754</v>
      </c>
      <c r="AT43" s="60">
        <v>0</v>
      </c>
      <c r="AU43" s="60">
        <v>0</v>
      </c>
      <c r="AV43" s="60">
        <v>0</v>
      </c>
      <c r="AW43" s="59">
        <f t="shared" si="6"/>
        <v>64.599837484827475</v>
      </c>
      <c r="AX43" s="60">
        <v>22.743957745707327</v>
      </c>
      <c r="AY43" s="60">
        <v>0</v>
      </c>
      <c r="AZ43" s="59">
        <f t="shared" si="7"/>
        <v>22.743957745707327</v>
      </c>
      <c r="BA43" s="60">
        <v>0</v>
      </c>
      <c r="BB43" s="60">
        <v>0.66779560261381532</v>
      </c>
      <c r="BC43" s="59">
        <f t="shared" si="8"/>
        <v>0.66779560261381532</v>
      </c>
      <c r="BD43" s="60">
        <v>116.36258500863542</v>
      </c>
      <c r="BE43" s="60">
        <v>-23.466374359962632</v>
      </c>
      <c r="BF43" s="59">
        <f t="shared" si="9"/>
        <v>92.896210648672792</v>
      </c>
      <c r="BG43" s="59">
        <f t="shared" si="10"/>
        <v>116.30796399699393</v>
      </c>
      <c r="BH43" s="58">
        <f t="shared" si="11"/>
        <v>180.90780148182142</v>
      </c>
    </row>
    <row r="44" spans="1:60" x14ac:dyDescent="0.2">
      <c r="A44" s="107" t="s">
        <v>165</v>
      </c>
      <c r="B44" s="106" t="s">
        <v>164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  <c r="AO44" s="60">
        <v>0</v>
      </c>
      <c r="AP44" s="60">
        <v>0</v>
      </c>
      <c r="AQ44" s="60">
        <v>0</v>
      </c>
      <c r="AR44" s="60">
        <v>0</v>
      </c>
      <c r="AS44" s="60">
        <v>0</v>
      </c>
      <c r="AT44" s="60">
        <v>0</v>
      </c>
      <c r="AU44" s="60">
        <v>0</v>
      </c>
      <c r="AV44" s="60">
        <v>0</v>
      </c>
      <c r="AW44" s="59">
        <f t="shared" si="6"/>
        <v>0</v>
      </c>
      <c r="AX44" s="60">
        <v>0</v>
      </c>
      <c r="AY44" s="60">
        <v>0</v>
      </c>
      <c r="AZ44" s="59">
        <f t="shared" si="7"/>
        <v>0</v>
      </c>
      <c r="BA44" s="60">
        <v>0</v>
      </c>
      <c r="BB44" s="60">
        <v>11.234728469922871</v>
      </c>
      <c r="BC44" s="59">
        <f t="shared" si="8"/>
        <v>11.234728469922871</v>
      </c>
      <c r="BD44" s="60">
        <v>0</v>
      </c>
      <c r="BE44" s="60">
        <v>-1.0658141036401503E-14</v>
      </c>
      <c r="BF44" s="59">
        <f t="shared" si="9"/>
        <v>-1.0658141036401503E-14</v>
      </c>
      <c r="BG44" s="59">
        <f t="shared" si="10"/>
        <v>11.23472846992286</v>
      </c>
      <c r="BH44" s="58">
        <f t="shared" si="11"/>
        <v>11.23472846992286</v>
      </c>
    </row>
    <row r="45" spans="1:60" x14ac:dyDescent="0.2">
      <c r="A45" s="107" t="s">
        <v>163</v>
      </c>
      <c r="B45" s="106" t="s">
        <v>162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  <c r="AO45" s="60">
        <v>0</v>
      </c>
      <c r="AP45" s="60">
        <v>0</v>
      </c>
      <c r="AQ45" s="60">
        <v>0</v>
      </c>
      <c r="AR45" s="60">
        <v>0</v>
      </c>
      <c r="AS45" s="60">
        <v>0</v>
      </c>
      <c r="AT45" s="60">
        <v>0</v>
      </c>
      <c r="AU45" s="60">
        <v>0</v>
      </c>
      <c r="AV45" s="60">
        <v>0</v>
      </c>
      <c r="AW45" s="59">
        <f t="shared" si="6"/>
        <v>0</v>
      </c>
      <c r="AX45" s="60">
        <v>0</v>
      </c>
      <c r="AY45" s="60">
        <v>0</v>
      </c>
      <c r="AZ45" s="59">
        <f t="shared" si="7"/>
        <v>0</v>
      </c>
      <c r="BA45" s="60">
        <v>0</v>
      </c>
      <c r="BB45" s="60">
        <v>7.4464792712442973</v>
      </c>
      <c r="BC45" s="59">
        <f t="shared" si="8"/>
        <v>7.4464792712442973</v>
      </c>
      <c r="BD45" s="60">
        <v>0</v>
      </c>
      <c r="BE45" s="60">
        <v>3.219646771412954E-14</v>
      </c>
      <c r="BF45" s="59">
        <f t="shared" si="9"/>
        <v>3.219646771412954E-14</v>
      </c>
      <c r="BG45" s="59">
        <f t="shared" si="10"/>
        <v>7.4464792712443293</v>
      </c>
      <c r="BH45" s="58">
        <f t="shared" si="11"/>
        <v>7.4464792712443293</v>
      </c>
    </row>
    <row r="46" spans="1:60" ht="20.25" customHeight="1" x14ac:dyDescent="0.2">
      <c r="A46" s="107" t="s">
        <v>161</v>
      </c>
      <c r="B46" s="106" t="s">
        <v>160</v>
      </c>
      <c r="C46" s="60">
        <v>1.9521844206662104E-2</v>
      </c>
      <c r="D46" s="60">
        <v>1.0961662390410369E-2</v>
      </c>
      <c r="E46" s="60">
        <v>0</v>
      </c>
      <c r="F46" s="60">
        <v>2.8072695296316667E-2</v>
      </c>
      <c r="G46" s="60">
        <v>7.7387988485077844E-2</v>
      </c>
      <c r="H46" s="60">
        <v>2.1815908632756189</v>
      </c>
      <c r="I46" s="60">
        <v>2.638085856764091E-2</v>
      </c>
      <c r="J46" s="60">
        <v>0.89626034994462656</v>
      </c>
      <c r="K46" s="60">
        <v>0.60906819266757917</v>
      </c>
      <c r="L46" s="60">
        <v>0.21424324998580022</v>
      </c>
      <c r="M46" s="60">
        <v>0.41617069924533956</v>
      </c>
      <c r="N46" s="60">
        <v>0.2768098171478387</v>
      </c>
      <c r="O46" s="60">
        <v>0.24085463033446644</v>
      </c>
      <c r="P46" s="60">
        <v>7.6851579469869161E-2</v>
      </c>
      <c r="Q46" s="60">
        <v>0.39854728461500605</v>
      </c>
      <c r="R46" s="60">
        <v>0.60510031069295289</v>
      </c>
      <c r="S46" s="60">
        <v>6.5199163923861914</v>
      </c>
      <c r="T46" s="60">
        <v>0.12703484971656859</v>
      </c>
      <c r="U46" s="60">
        <v>1.114779459888636</v>
      </c>
      <c r="V46" s="60">
        <v>0</v>
      </c>
      <c r="W46" s="60">
        <v>1.5124722053404136</v>
      </c>
      <c r="X46" s="60">
        <v>0.27579984128445156</v>
      </c>
      <c r="Y46" s="60">
        <v>8.745805299448485E-2</v>
      </c>
      <c r="Z46" s="60">
        <v>4.1062520297423166</v>
      </c>
      <c r="AA46" s="60">
        <v>5.469807647337813</v>
      </c>
      <c r="AB46" s="60">
        <v>1.3046898567676339</v>
      </c>
      <c r="AC46" s="60">
        <v>0.16847743195210904</v>
      </c>
      <c r="AD46" s="60">
        <v>0.20086605781137098</v>
      </c>
      <c r="AE46" s="60">
        <v>0.10437126399041005</v>
      </c>
      <c r="AF46" s="60">
        <v>6.5572243865551778</v>
      </c>
      <c r="AG46" s="60">
        <v>17.662408857367414</v>
      </c>
      <c r="AH46" s="60">
        <v>0</v>
      </c>
      <c r="AI46" s="60">
        <v>2.0614485028139669</v>
      </c>
      <c r="AJ46" s="60">
        <v>2.2846310911871882E-2</v>
      </c>
      <c r="AK46" s="60">
        <v>0.3282536886931916</v>
      </c>
      <c r="AL46" s="60">
        <v>0.31709246677206132</v>
      </c>
      <c r="AM46" s="60">
        <v>1.1929477772556616</v>
      </c>
      <c r="AN46" s="60">
        <v>2.1313237289559459</v>
      </c>
      <c r="AO46" s="60">
        <v>1.5067807065351559</v>
      </c>
      <c r="AP46" s="60">
        <v>9.8394058638053661</v>
      </c>
      <c r="AQ46" s="60">
        <v>0.81969233378651074</v>
      </c>
      <c r="AR46" s="60">
        <v>3.1031269249741804</v>
      </c>
      <c r="AS46" s="60">
        <v>6.6865009835066411</v>
      </c>
      <c r="AT46" s="60">
        <v>3.6654731661752789</v>
      </c>
      <c r="AU46" s="60">
        <v>5.295952899907521E-2</v>
      </c>
      <c r="AV46" s="60">
        <v>0</v>
      </c>
      <c r="AW46" s="59">
        <f t="shared" si="6"/>
        <v>83.017232342645102</v>
      </c>
      <c r="AX46" s="60">
        <v>19.523619005051714</v>
      </c>
      <c r="AY46" s="60">
        <v>0</v>
      </c>
      <c r="AZ46" s="59">
        <f t="shared" si="7"/>
        <v>19.523619005051714</v>
      </c>
      <c r="BA46" s="60">
        <v>0</v>
      </c>
      <c r="BB46" s="60">
        <v>0.76955013244099746</v>
      </c>
      <c r="BC46" s="59">
        <f t="shared" si="8"/>
        <v>0.76955013244099746</v>
      </c>
      <c r="BD46" s="60">
        <v>0</v>
      </c>
      <c r="BE46" s="60">
        <v>0</v>
      </c>
      <c r="BF46" s="59">
        <f t="shared" si="9"/>
        <v>0</v>
      </c>
      <c r="BG46" s="59">
        <f t="shared" si="10"/>
        <v>20.293169137492711</v>
      </c>
      <c r="BH46" s="58">
        <f t="shared" si="11"/>
        <v>103.31040148013781</v>
      </c>
    </row>
    <row r="47" spans="1:60" ht="13.5" customHeight="1" x14ac:dyDescent="0.2">
      <c r="A47" s="107" t="s">
        <v>159</v>
      </c>
      <c r="B47" s="106" t="s">
        <v>158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0</v>
      </c>
      <c r="AU47" s="60">
        <v>0</v>
      </c>
      <c r="AV47" s="60">
        <v>0</v>
      </c>
      <c r="AW47" s="59">
        <f t="shared" si="6"/>
        <v>0</v>
      </c>
      <c r="AX47" s="60">
        <v>0</v>
      </c>
      <c r="AY47" s="60">
        <v>0</v>
      </c>
      <c r="AZ47" s="59">
        <f t="shared" si="7"/>
        <v>0</v>
      </c>
      <c r="BA47" s="60">
        <v>0</v>
      </c>
      <c r="BB47" s="60">
        <v>0.97613556469736817</v>
      </c>
      <c r="BC47" s="59">
        <f t="shared" si="8"/>
        <v>0.97613556469736817</v>
      </c>
      <c r="BD47" s="60">
        <v>0</v>
      </c>
      <c r="BE47" s="60">
        <v>0</v>
      </c>
      <c r="BF47" s="59">
        <f t="shared" si="9"/>
        <v>0</v>
      </c>
      <c r="BG47" s="59">
        <f t="shared" si="10"/>
        <v>0.97613556469736817</v>
      </c>
      <c r="BH47" s="58">
        <f t="shared" si="11"/>
        <v>0.97613556469736817</v>
      </c>
    </row>
    <row r="48" spans="1:60" x14ac:dyDescent="0.2">
      <c r="A48" s="107" t="s">
        <v>157</v>
      </c>
      <c r="B48" s="106" t="s">
        <v>156</v>
      </c>
      <c r="C48" s="60">
        <v>4.0795050536458175E-4</v>
      </c>
      <c r="D48" s="60">
        <v>0</v>
      </c>
      <c r="E48" s="60">
        <v>0</v>
      </c>
      <c r="F48" s="60">
        <v>2.7820338168816077E-3</v>
      </c>
      <c r="G48" s="60">
        <v>0</v>
      </c>
      <c r="H48" s="60">
        <v>0</v>
      </c>
      <c r="I48" s="60">
        <v>0</v>
      </c>
      <c r="J48" s="60">
        <v>0.82318658815372148</v>
      </c>
      <c r="K48" s="60">
        <v>3.6190457855316244E-2</v>
      </c>
      <c r="L48" s="60">
        <v>0</v>
      </c>
      <c r="M48" s="60">
        <v>5.1783531495645156E-4</v>
      </c>
      <c r="N48" s="60">
        <v>0.20602034298846703</v>
      </c>
      <c r="O48" s="60">
        <v>0.27494978206724513</v>
      </c>
      <c r="P48" s="60">
        <v>1.4701836376614659E-2</v>
      </c>
      <c r="Q48" s="60">
        <v>4.9815701777747787E-2</v>
      </c>
      <c r="R48" s="60">
        <v>0.1404715392373535</v>
      </c>
      <c r="S48" s="60">
        <v>0</v>
      </c>
      <c r="T48" s="60">
        <v>0.20926809731571236</v>
      </c>
      <c r="U48" s="60">
        <v>0.53051725054347176</v>
      </c>
      <c r="V48" s="60">
        <v>0</v>
      </c>
      <c r="W48" s="60">
        <v>0.18236663903473929</v>
      </c>
      <c r="X48" s="60">
        <v>0.15390466753787255</v>
      </c>
      <c r="Y48" s="60">
        <v>6.5355027369629656E-2</v>
      </c>
      <c r="Z48" s="60">
        <v>5.5910896193700026</v>
      </c>
      <c r="AA48" s="60">
        <v>1.8443650994479068</v>
      </c>
      <c r="AB48" s="60">
        <v>0</v>
      </c>
      <c r="AC48" s="60">
        <v>9.6024752831795124E-2</v>
      </c>
      <c r="AD48" s="60">
        <v>2.3995561225570613E-2</v>
      </c>
      <c r="AE48" s="60">
        <v>2.5227835152317299E-3</v>
      </c>
      <c r="AF48" s="60">
        <v>0</v>
      </c>
      <c r="AG48" s="60">
        <v>4.9258152676641111E-2</v>
      </c>
      <c r="AH48" s="60">
        <v>0.43817658787612579</v>
      </c>
      <c r="AI48" s="60">
        <v>0.26449318978011616</v>
      </c>
      <c r="AJ48" s="60">
        <v>2.0650148703180563E-2</v>
      </c>
      <c r="AK48" s="60">
        <v>0.47695556713900533</v>
      </c>
      <c r="AL48" s="60">
        <v>1.0807928780064202</v>
      </c>
      <c r="AM48" s="60">
        <v>1.0990544245424287</v>
      </c>
      <c r="AN48" s="60">
        <v>1.9794540070079703</v>
      </c>
      <c r="AO48" s="60">
        <v>1.4679403431524749</v>
      </c>
      <c r="AP48" s="60">
        <v>2.2417886685114699</v>
      </c>
      <c r="AQ48" s="60">
        <v>1.5958581058594523</v>
      </c>
      <c r="AR48" s="60">
        <v>4.2086311362340076</v>
      </c>
      <c r="AS48" s="60">
        <v>15.302338627915328</v>
      </c>
      <c r="AT48" s="60">
        <v>0</v>
      </c>
      <c r="AU48" s="60">
        <v>0</v>
      </c>
      <c r="AV48" s="60">
        <v>0</v>
      </c>
      <c r="AW48" s="59">
        <f t="shared" si="6"/>
        <v>40.47384540369022</v>
      </c>
      <c r="AX48" s="60">
        <v>18.823816497971436</v>
      </c>
      <c r="AY48" s="60">
        <v>0</v>
      </c>
      <c r="AZ48" s="59">
        <f t="shared" si="7"/>
        <v>18.823816497971436</v>
      </c>
      <c r="BA48" s="60">
        <v>0</v>
      </c>
      <c r="BB48" s="60">
        <v>52.40143538755575</v>
      </c>
      <c r="BC48" s="59">
        <f t="shared" si="8"/>
        <v>52.40143538755575</v>
      </c>
      <c r="BD48" s="60">
        <v>0</v>
      </c>
      <c r="BE48" s="60">
        <v>0</v>
      </c>
      <c r="BF48" s="59">
        <f t="shared" si="9"/>
        <v>0</v>
      </c>
      <c r="BG48" s="59">
        <f t="shared" si="10"/>
        <v>71.225251885527186</v>
      </c>
      <c r="BH48" s="58">
        <f t="shared" si="11"/>
        <v>111.69909728921741</v>
      </c>
    </row>
    <row r="49" spans="1:60" x14ac:dyDescent="0.2">
      <c r="A49" s="107" t="s">
        <v>155</v>
      </c>
      <c r="B49" s="106" t="s">
        <v>154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1.4256379977903431E-2</v>
      </c>
      <c r="K49" s="60">
        <v>2.5998383023866627E-3</v>
      </c>
      <c r="L49" s="60">
        <v>0</v>
      </c>
      <c r="M49" s="60">
        <v>1.5388472221075099E-2</v>
      </c>
      <c r="N49" s="60">
        <v>0.63804784292105066</v>
      </c>
      <c r="O49" s="60">
        <v>3.6863738962399438E-2</v>
      </c>
      <c r="P49" s="60">
        <v>2.093341580921932E-2</v>
      </c>
      <c r="Q49" s="60">
        <v>5.246077835767899E-2</v>
      </c>
      <c r="R49" s="60">
        <v>0.17055014668394117</v>
      </c>
      <c r="S49" s="60">
        <v>3.8439380449453611E-3</v>
      </c>
      <c r="T49" s="60">
        <v>1.6278088183859934E-2</v>
      </c>
      <c r="U49" s="60">
        <v>0.10971576363223105</v>
      </c>
      <c r="V49" s="60">
        <v>0</v>
      </c>
      <c r="W49" s="60">
        <v>0.17559643947476569</v>
      </c>
      <c r="X49" s="60">
        <v>4.9467441268515606E-2</v>
      </c>
      <c r="Y49" s="60">
        <v>9.6707753700628011E-3</v>
      </c>
      <c r="Z49" s="60">
        <v>2.4022196656730346</v>
      </c>
      <c r="AA49" s="60">
        <v>2.8359055853042769</v>
      </c>
      <c r="AB49" s="60">
        <v>0</v>
      </c>
      <c r="AC49" s="60">
        <v>4.8955330187102755E-2</v>
      </c>
      <c r="AD49" s="60">
        <v>4.3353533724956518E-2</v>
      </c>
      <c r="AE49" s="60">
        <v>0</v>
      </c>
      <c r="AF49" s="60">
        <v>0</v>
      </c>
      <c r="AG49" s="60">
        <v>1.7364676681388063E-2</v>
      </c>
      <c r="AH49" s="60">
        <v>0</v>
      </c>
      <c r="AI49" s="60">
        <v>4.7340471709134066E-2</v>
      </c>
      <c r="AJ49" s="60">
        <v>3.8232783390172846E-3</v>
      </c>
      <c r="AK49" s="60">
        <v>0.23985926075221867</v>
      </c>
      <c r="AL49" s="60">
        <v>0.24421136167189914</v>
      </c>
      <c r="AM49" s="60">
        <v>0.89418347992720559</v>
      </c>
      <c r="AN49" s="60">
        <v>2.0996099357549207</v>
      </c>
      <c r="AO49" s="60">
        <v>0.74336048474126426</v>
      </c>
      <c r="AP49" s="60">
        <v>1.9027098532491262</v>
      </c>
      <c r="AQ49" s="60">
        <v>1.0933927450477003</v>
      </c>
      <c r="AR49" s="60">
        <v>2.0447073500863735</v>
      </c>
      <c r="AS49" s="60">
        <v>2.5466870885340667</v>
      </c>
      <c r="AT49" s="60">
        <v>0</v>
      </c>
      <c r="AU49" s="60">
        <v>0</v>
      </c>
      <c r="AV49" s="60">
        <v>0</v>
      </c>
      <c r="AW49" s="59">
        <f t="shared" si="6"/>
        <v>18.523357160593719</v>
      </c>
      <c r="AX49" s="60">
        <v>277.46281165421516</v>
      </c>
      <c r="AY49" s="60">
        <v>0</v>
      </c>
      <c r="AZ49" s="59">
        <f t="shared" si="7"/>
        <v>277.46281165421516</v>
      </c>
      <c r="BA49" s="60">
        <v>0</v>
      </c>
      <c r="BB49" s="60">
        <v>71.925998638860392</v>
      </c>
      <c r="BC49" s="59">
        <f t="shared" si="8"/>
        <v>71.925998638860392</v>
      </c>
      <c r="BD49" s="60">
        <v>0</v>
      </c>
      <c r="BE49" s="60">
        <v>0</v>
      </c>
      <c r="BF49" s="59">
        <f t="shared" si="9"/>
        <v>0</v>
      </c>
      <c r="BG49" s="59">
        <f t="shared" si="10"/>
        <v>349.38881029307555</v>
      </c>
      <c r="BH49" s="58">
        <f t="shared" si="11"/>
        <v>367.91216745366927</v>
      </c>
    </row>
    <row r="50" spans="1:60" x14ac:dyDescent="0.2">
      <c r="A50" s="107" t="s">
        <v>153</v>
      </c>
      <c r="B50" s="106" t="s">
        <v>152</v>
      </c>
      <c r="C50" s="60">
        <v>2.2171223116162234E-4</v>
      </c>
      <c r="D50" s="60">
        <v>0</v>
      </c>
      <c r="E50" s="60">
        <v>0</v>
      </c>
      <c r="F50" s="60">
        <v>1.1193259687526582E-5</v>
      </c>
      <c r="G50" s="60">
        <v>0</v>
      </c>
      <c r="H50" s="60">
        <v>0</v>
      </c>
      <c r="I50" s="60">
        <v>0</v>
      </c>
      <c r="J50" s="60">
        <v>1.2992941392692754</v>
      </c>
      <c r="K50" s="60">
        <v>0.26099013582437175</v>
      </c>
      <c r="L50" s="60">
        <v>0</v>
      </c>
      <c r="M50" s="60">
        <v>0.26279943066611083</v>
      </c>
      <c r="N50" s="60">
        <v>0</v>
      </c>
      <c r="O50" s="60">
        <v>0.46714315114124033</v>
      </c>
      <c r="P50" s="60">
        <v>2.7312139651080366E-3</v>
      </c>
      <c r="Q50" s="60">
        <v>3.031093811519665E-2</v>
      </c>
      <c r="R50" s="60">
        <v>1.6709511353315376</v>
      </c>
      <c r="S50" s="60">
        <v>1.0871962279498104</v>
      </c>
      <c r="T50" s="60">
        <v>5.0585775225504691E-2</v>
      </c>
      <c r="U50" s="60">
        <v>6.2605917996561174E-4</v>
      </c>
      <c r="V50" s="60">
        <v>0</v>
      </c>
      <c r="W50" s="60">
        <v>0.12968131486013171</v>
      </c>
      <c r="X50" s="60">
        <v>2.0132627530008163E-2</v>
      </c>
      <c r="Y50" s="60">
        <v>5.489743991818289E-2</v>
      </c>
      <c r="Z50" s="60">
        <v>1.5186107827027215</v>
      </c>
      <c r="AA50" s="60">
        <v>6.0150835420163693</v>
      </c>
      <c r="AB50" s="60">
        <v>0</v>
      </c>
      <c r="AC50" s="60">
        <v>0.12444668894489143</v>
      </c>
      <c r="AD50" s="60">
        <v>0</v>
      </c>
      <c r="AE50" s="60">
        <v>0</v>
      </c>
      <c r="AF50" s="60">
        <v>0</v>
      </c>
      <c r="AG50" s="60">
        <v>6.1913863528641254E-4</v>
      </c>
      <c r="AH50" s="60">
        <v>0</v>
      </c>
      <c r="AI50" s="60">
        <v>0</v>
      </c>
      <c r="AJ50" s="60">
        <v>0.19673545599548445</v>
      </c>
      <c r="AK50" s="60">
        <v>0</v>
      </c>
      <c r="AL50" s="60">
        <v>49.312006206849787</v>
      </c>
      <c r="AM50" s="60">
        <v>0</v>
      </c>
      <c r="AN50" s="60">
        <v>0</v>
      </c>
      <c r="AO50" s="60">
        <v>0</v>
      </c>
      <c r="AP50" s="60">
        <v>0</v>
      </c>
      <c r="AQ50" s="60">
        <v>2.330535289038971E-4</v>
      </c>
      <c r="AR50" s="60">
        <v>1.5842262373015558E-3</v>
      </c>
      <c r="AS50" s="60">
        <v>1.3174463782276366E-3</v>
      </c>
      <c r="AT50" s="60">
        <v>0</v>
      </c>
      <c r="AU50" s="60">
        <v>0</v>
      </c>
      <c r="AV50" s="60">
        <v>0</v>
      </c>
      <c r="AW50" s="59">
        <f t="shared" si="6"/>
        <v>62.508209035756266</v>
      </c>
      <c r="AX50" s="60">
        <v>54.190812482824477</v>
      </c>
      <c r="AY50" s="60">
        <v>0</v>
      </c>
      <c r="AZ50" s="59">
        <f t="shared" si="7"/>
        <v>54.190812482824477</v>
      </c>
      <c r="BA50" s="60">
        <v>0</v>
      </c>
      <c r="BB50" s="60">
        <v>2.307760558573523</v>
      </c>
      <c r="BC50" s="59">
        <f t="shared" si="8"/>
        <v>2.307760558573523</v>
      </c>
      <c r="BD50" s="60">
        <v>0</v>
      </c>
      <c r="BE50" s="60">
        <v>0</v>
      </c>
      <c r="BF50" s="59">
        <f t="shared" si="9"/>
        <v>0</v>
      </c>
      <c r="BG50" s="59">
        <f t="shared" si="10"/>
        <v>56.498573041397997</v>
      </c>
      <c r="BH50" s="58">
        <f t="shared" si="11"/>
        <v>119.00678207715427</v>
      </c>
    </row>
    <row r="51" spans="1:60" x14ac:dyDescent="0.2">
      <c r="A51" s="107" t="s">
        <v>151</v>
      </c>
      <c r="B51" s="106" t="s">
        <v>150</v>
      </c>
      <c r="C51" s="60">
        <v>12.596664329393954</v>
      </c>
      <c r="D51" s="60">
        <v>12.570258708727225</v>
      </c>
      <c r="E51" s="60">
        <v>6.4151180423859699</v>
      </c>
      <c r="F51" s="60">
        <v>9.3250809810023512</v>
      </c>
      <c r="G51" s="60">
        <v>3.6791051979904531E-2</v>
      </c>
      <c r="H51" s="60">
        <v>1.0740970107781787</v>
      </c>
      <c r="I51" s="60">
        <v>4.6386774888091571E-3</v>
      </c>
      <c r="J51" s="60">
        <v>11.553975796451251</v>
      </c>
      <c r="K51" s="60">
        <v>1.3216757806875412</v>
      </c>
      <c r="L51" s="60">
        <v>0.30695245013471012</v>
      </c>
      <c r="M51" s="60">
        <v>2.1436039830234055</v>
      </c>
      <c r="N51" s="60">
        <v>6.1642699016077325</v>
      </c>
      <c r="O51" s="60">
        <v>4.4609242338098243</v>
      </c>
      <c r="P51" s="60">
        <v>0.7809252472245819</v>
      </c>
      <c r="Q51" s="60">
        <v>4.6369542229651577</v>
      </c>
      <c r="R51" s="60">
        <v>6.4302922122936303</v>
      </c>
      <c r="S51" s="60">
        <v>0.76945122399426158</v>
      </c>
      <c r="T51" s="60">
        <v>0.97878825040719242</v>
      </c>
      <c r="U51" s="60">
        <v>0.31878137772075477</v>
      </c>
      <c r="V51" s="60">
        <v>5.1859095317785062</v>
      </c>
      <c r="W51" s="60">
        <v>8.5302773886154526</v>
      </c>
      <c r="X51" s="60">
        <v>3.5589525988031125</v>
      </c>
      <c r="Y51" s="60">
        <v>1.4184482906469795</v>
      </c>
      <c r="Z51" s="60">
        <v>102.25227132233128</v>
      </c>
      <c r="AA51" s="60">
        <v>20.241503801945949</v>
      </c>
      <c r="AB51" s="60">
        <v>3.9482406737395323E-2</v>
      </c>
      <c r="AC51" s="60">
        <v>4.8610265220409659</v>
      </c>
      <c r="AD51" s="60">
        <v>0.18299128018314961</v>
      </c>
      <c r="AE51" s="60">
        <v>0.10820550254647172</v>
      </c>
      <c r="AF51" s="60">
        <v>7.0886809098873104E-3</v>
      </c>
      <c r="AG51" s="60">
        <v>13.046629108603181</v>
      </c>
      <c r="AH51" s="60">
        <v>0</v>
      </c>
      <c r="AI51" s="60">
        <v>7.209712690471862E-3</v>
      </c>
      <c r="AJ51" s="60">
        <v>0</v>
      </c>
      <c r="AK51" s="60">
        <v>3.9460949923874575</v>
      </c>
      <c r="AL51" s="60">
        <v>15.981608731746187</v>
      </c>
      <c r="AM51" s="60">
        <v>0.2747644124056447</v>
      </c>
      <c r="AN51" s="60">
        <v>0</v>
      </c>
      <c r="AO51" s="60">
        <v>0.23091403478248881</v>
      </c>
      <c r="AP51" s="60">
        <v>19.729336522555613</v>
      </c>
      <c r="AQ51" s="60">
        <v>5.5653358849346839</v>
      </c>
      <c r="AR51" s="60">
        <v>4.1055542480179286</v>
      </c>
      <c r="AS51" s="60">
        <v>2.0648052154890228</v>
      </c>
      <c r="AT51" s="60">
        <v>0</v>
      </c>
      <c r="AU51" s="60">
        <v>8.8265881665125362E-2</v>
      </c>
      <c r="AV51" s="60">
        <v>0</v>
      </c>
      <c r="AW51" s="59">
        <f t="shared" si="6"/>
        <v>293.31591955389342</v>
      </c>
      <c r="AX51" s="60">
        <v>198.78607615326428</v>
      </c>
      <c r="AY51" s="60">
        <v>0</v>
      </c>
      <c r="AZ51" s="59">
        <f t="shared" si="7"/>
        <v>198.78607615326428</v>
      </c>
      <c r="BA51" s="60">
        <v>0</v>
      </c>
      <c r="BB51" s="60">
        <v>30.292206633936537</v>
      </c>
      <c r="BC51" s="59">
        <f t="shared" si="8"/>
        <v>30.292206633936537</v>
      </c>
      <c r="BD51" s="60">
        <v>0</v>
      </c>
      <c r="BE51" s="60">
        <v>0</v>
      </c>
      <c r="BF51" s="59">
        <f t="shared" si="9"/>
        <v>0</v>
      </c>
      <c r="BG51" s="59">
        <f t="shared" si="10"/>
        <v>229.07828278720081</v>
      </c>
      <c r="BH51" s="58">
        <f t="shared" si="11"/>
        <v>522.39420234109423</v>
      </c>
    </row>
    <row r="52" spans="1:60" x14ac:dyDescent="0.2">
      <c r="A52" s="107" t="s">
        <v>149</v>
      </c>
      <c r="B52" s="106" t="s">
        <v>148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6.1637807905514777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4.2162456683023795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  <c r="AO52" s="60">
        <v>0</v>
      </c>
      <c r="AP52" s="60">
        <v>0</v>
      </c>
      <c r="AQ52" s="60">
        <v>0</v>
      </c>
      <c r="AR52" s="60">
        <v>0</v>
      </c>
      <c r="AS52" s="60">
        <v>0</v>
      </c>
      <c r="AT52" s="60">
        <v>0</v>
      </c>
      <c r="AU52" s="60">
        <v>0</v>
      </c>
      <c r="AV52" s="60">
        <v>0</v>
      </c>
      <c r="AW52" s="59">
        <f t="shared" si="6"/>
        <v>10.380026458853857</v>
      </c>
      <c r="AX52" s="60">
        <v>0</v>
      </c>
      <c r="AY52" s="60">
        <v>0</v>
      </c>
      <c r="AZ52" s="59">
        <f t="shared" si="7"/>
        <v>0</v>
      </c>
      <c r="BA52" s="60">
        <v>0</v>
      </c>
      <c r="BB52" s="60">
        <v>79.068070569122511</v>
      </c>
      <c r="BC52" s="59">
        <f t="shared" si="8"/>
        <v>79.068070569122511</v>
      </c>
      <c r="BD52" s="60">
        <v>0</v>
      </c>
      <c r="BE52" s="60">
        <v>0</v>
      </c>
      <c r="BF52" s="59">
        <f t="shared" si="9"/>
        <v>0</v>
      </c>
      <c r="BG52" s="59">
        <f t="shared" si="10"/>
        <v>79.068070569122511</v>
      </c>
      <c r="BH52" s="58">
        <f t="shared" si="11"/>
        <v>89.448097027976374</v>
      </c>
    </row>
    <row r="53" spans="1:60" x14ac:dyDescent="0.2">
      <c r="A53" s="107" t="s">
        <v>147</v>
      </c>
      <c r="B53" s="106" t="s">
        <v>146</v>
      </c>
      <c r="C53" s="60">
        <v>0</v>
      </c>
      <c r="D53" s="60">
        <v>0</v>
      </c>
      <c r="E53" s="60">
        <v>0</v>
      </c>
      <c r="F53" s="60">
        <v>1.3132746320656188E-2</v>
      </c>
      <c r="G53" s="60">
        <v>0</v>
      </c>
      <c r="H53" s="60">
        <v>0</v>
      </c>
      <c r="I53" s="60">
        <v>0</v>
      </c>
      <c r="J53" s="60">
        <v>0.32005451224122</v>
      </c>
      <c r="K53" s="60">
        <v>0</v>
      </c>
      <c r="L53" s="60">
        <v>0</v>
      </c>
      <c r="M53" s="60">
        <v>0</v>
      </c>
      <c r="N53" s="60">
        <v>0.18844261889712219</v>
      </c>
      <c r="O53" s="60">
        <v>0</v>
      </c>
      <c r="P53" s="60">
        <v>9.6408359316138628E-3</v>
      </c>
      <c r="Q53" s="60">
        <v>4.8969929886978521E-3</v>
      </c>
      <c r="R53" s="60">
        <v>4.4873351404725759E-2</v>
      </c>
      <c r="S53" s="60">
        <v>0</v>
      </c>
      <c r="T53" s="60">
        <v>0.47790175082038622</v>
      </c>
      <c r="U53" s="60">
        <v>0</v>
      </c>
      <c r="V53" s="60">
        <v>0</v>
      </c>
      <c r="W53" s="60">
        <v>1.0413652372293991</v>
      </c>
      <c r="X53" s="60">
        <v>0</v>
      </c>
      <c r="Y53" s="60">
        <v>7.3983377463633674E-3</v>
      </c>
      <c r="Z53" s="60">
        <v>2.2456475150850874</v>
      </c>
      <c r="AA53" s="60">
        <v>7.7515011794094208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8.5271622714651989E-3</v>
      </c>
      <c r="AH53" s="60">
        <v>0</v>
      </c>
      <c r="AI53" s="60">
        <v>0.44731056685058829</v>
      </c>
      <c r="AJ53" s="60">
        <v>0</v>
      </c>
      <c r="AK53" s="60">
        <v>1.6880289717285308</v>
      </c>
      <c r="AL53" s="60">
        <v>6.8362807641656023</v>
      </c>
      <c r="AM53" s="60">
        <v>2.5072520212132647</v>
      </c>
      <c r="AN53" s="60">
        <v>0</v>
      </c>
      <c r="AO53" s="60">
        <v>0.22843058366536689</v>
      </c>
      <c r="AP53" s="60">
        <v>0.30306573394673914</v>
      </c>
      <c r="AQ53" s="60">
        <v>7.7480089759750556E-2</v>
      </c>
      <c r="AR53" s="60">
        <v>0.29529012502502117</v>
      </c>
      <c r="AS53" s="60">
        <v>0.40472899409576152</v>
      </c>
      <c r="AT53" s="60">
        <v>0</v>
      </c>
      <c r="AU53" s="60">
        <v>0</v>
      </c>
      <c r="AV53" s="60">
        <v>0</v>
      </c>
      <c r="AW53" s="59">
        <f t="shared" si="6"/>
        <v>24.901250090796786</v>
      </c>
      <c r="AX53" s="60">
        <v>53.248803542797901</v>
      </c>
      <c r="AY53" s="60">
        <v>0</v>
      </c>
      <c r="AZ53" s="59">
        <f t="shared" si="7"/>
        <v>53.248803542797901</v>
      </c>
      <c r="BA53" s="60">
        <v>0</v>
      </c>
      <c r="BB53" s="60">
        <v>159.17578862607175</v>
      </c>
      <c r="BC53" s="59">
        <f t="shared" si="8"/>
        <v>159.17578862607175</v>
      </c>
      <c r="BD53" s="60">
        <v>0</v>
      </c>
      <c r="BE53" s="60">
        <v>0</v>
      </c>
      <c r="BF53" s="59">
        <f t="shared" si="9"/>
        <v>0</v>
      </c>
      <c r="BG53" s="59">
        <f t="shared" si="10"/>
        <v>212.42459216886965</v>
      </c>
      <c r="BH53" s="58">
        <f t="shared" si="11"/>
        <v>237.32584225966644</v>
      </c>
    </row>
    <row r="54" spans="1:60" x14ac:dyDescent="0.2">
      <c r="A54" s="107" t="s">
        <v>145</v>
      </c>
      <c r="B54" s="106" t="s">
        <v>144</v>
      </c>
      <c r="C54" s="60">
        <v>0</v>
      </c>
      <c r="D54" s="60">
        <v>0</v>
      </c>
      <c r="E54" s="60">
        <v>2.9320120684600832E-2</v>
      </c>
      <c r="F54" s="60">
        <v>0</v>
      </c>
      <c r="G54" s="60">
        <v>0</v>
      </c>
      <c r="H54" s="60">
        <v>0</v>
      </c>
      <c r="I54" s="60">
        <v>0</v>
      </c>
      <c r="J54" s="60">
        <v>1.2624300825416295</v>
      </c>
      <c r="K54" s="60">
        <v>0</v>
      </c>
      <c r="L54" s="60">
        <v>0</v>
      </c>
      <c r="M54" s="60">
        <v>0.15721161494191738</v>
      </c>
      <c r="N54" s="60">
        <v>0</v>
      </c>
      <c r="O54" s="60">
        <v>0</v>
      </c>
      <c r="P54" s="60">
        <v>2.4436932413971903E-2</v>
      </c>
      <c r="Q54" s="60">
        <v>0</v>
      </c>
      <c r="R54" s="60">
        <v>0.10569929506658651</v>
      </c>
      <c r="S54" s="60">
        <v>8.6626407563825253E-3</v>
      </c>
      <c r="T54" s="60">
        <v>1.9926694933426081E-2</v>
      </c>
      <c r="U54" s="60">
        <v>2.0558392227448548E-2</v>
      </c>
      <c r="V54" s="60">
        <v>0</v>
      </c>
      <c r="W54" s="60">
        <v>0.14264232698368406</v>
      </c>
      <c r="X54" s="60">
        <v>0</v>
      </c>
      <c r="Y54" s="60">
        <v>0.12987358522693804</v>
      </c>
      <c r="Z54" s="60">
        <v>6.1358403195798639</v>
      </c>
      <c r="AA54" s="60">
        <v>4.9947076274497384</v>
      </c>
      <c r="AB54" s="60">
        <v>0</v>
      </c>
      <c r="AC54" s="60">
        <v>0.34689560938520159</v>
      </c>
      <c r="AD54" s="60">
        <v>0</v>
      </c>
      <c r="AE54" s="60">
        <v>0</v>
      </c>
      <c r="AF54" s="60">
        <v>0</v>
      </c>
      <c r="AG54" s="60">
        <v>6.961590132091632</v>
      </c>
      <c r="AH54" s="60">
        <v>0</v>
      </c>
      <c r="AI54" s="60">
        <v>1.0113920129537714E-2</v>
      </c>
      <c r="AJ54" s="60">
        <v>3.7751717170329755</v>
      </c>
      <c r="AK54" s="60">
        <v>2.4016852652011558E-2</v>
      </c>
      <c r="AL54" s="60">
        <v>23.213449308306572</v>
      </c>
      <c r="AM54" s="60">
        <v>1.3119254037070135E-2</v>
      </c>
      <c r="AN54" s="60">
        <v>0</v>
      </c>
      <c r="AO54" s="60">
        <v>4.0641540678504916E-2</v>
      </c>
      <c r="AP54" s="60">
        <v>5.1286769810639675E-3</v>
      </c>
      <c r="AQ54" s="60">
        <v>7.0263473789069818E-3</v>
      </c>
      <c r="AR54" s="60">
        <v>1.9380628481082741E-3</v>
      </c>
      <c r="AS54" s="60">
        <v>4.068629397866644E-3</v>
      </c>
      <c r="AT54" s="60">
        <v>0</v>
      </c>
      <c r="AU54" s="60">
        <v>0</v>
      </c>
      <c r="AV54" s="60">
        <v>0</v>
      </c>
      <c r="AW54" s="59">
        <f t="shared" si="6"/>
        <v>47.434469683725645</v>
      </c>
      <c r="AX54" s="60">
        <v>2.1136820142817454</v>
      </c>
      <c r="AY54" s="60">
        <v>0</v>
      </c>
      <c r="AZ54" s="59">
        <f t="shared" si="7"/>
        <v>2.1136820142817454</v>
      </c>
      <c r="BA54" s="60">
        <v>0</v>
      </c>
      <c r="BB54" s="60">
        <v>257.80577866910573</v>
      </c>
      <c r="BC54" s="59">
        <f t="shared" si="8"/>
        <v>257.80577866910573</v>
      </c>
      <c r="BD54" s="60">
        <v>0</v>
      </c>
      <c r="BE54" s="60">
        <v>0</v>
      </c>
      <c r="BF54" s="59">
        <f t="shared" si="9"/>
        <v>0</v>
      </c>
      <c r="BG54" s="59">
        <f t="shared" si="10"/>
        <v>259.91946068338746</v>
      </c>
      <c r="BH54" s="58">
        <f t="shared" si="11"/>
        <v>307.35393036711309</v>
      </c>
    </row>
    <row r="55" spans="1:60" x14ac:dyDescent="0.2">
      <c r="A55" s="107" t="s">
        <v>143</v>
      </c>
      <c r="B55" s="106" t="s">
        <v>142</v>
      </c>
      <c r="C55" s="60">
        <v>0.11679451777889015</v>
      </c>
      <c r="D55" s="60">
        <v>4.4078642416464975E-2</v>
      </c>
      <c r="E55" s="60">
        <v>0</v>
      </c>
      <c r="F55" s="60">
        <v>1.6386331961981873E-3</v>
      </c>
      <c r="G55" s="60">
        <v>2.4304772507090927E-2</v>
      </c>
      <c r="H55" s="60">
        <v>0</v>
      </c>
      <c r="I55" s="60">
        <v>0</v>
      </c>
      <c r="J55" s="60">
        <v>2.0446596003326269</v>
      </c>
      <c r="K55" s="60">
        <v>0.37259441514220237</v>
      </c>
      <c r="L55" s="60">
        <v>0</v>
      </c>
      <c r="M55" s="60">
        <v>0.41407027954090464</v>
      </c>
      <c r="N55" s="60">
        <v>0</v>
      </c>
      <c r="O55" s="60">
        <v>0.81815421766507279</v>
      </c>
      <c r="P55" s="60">
        <v>3.8236995511512508E-3</v>
      </c>
      <c r="Q55" s="60">
        <v>4.6613635023986778E-2</v>
      </c>
      <c r="R55" s="60">
        <v>3.4790429177819395</v>
      </c>
      <c r="S55" s="60">
        <v>1.5246436301778847</v>
      </c>
      <c r="T55" s="60">
        <v>7.0820085315706563E-2</v>
      </c>
      <c r="U55" s="60">
        <v>2.429630594823555E-2</v>
      </c>
      <c r="V55" s="60">
        <v>0</v>
      </c>
      <c r="W55" s="60">
        <v>3.4010021834891218</v>
      </c>
      <c r="X55" s="60">
        <v>0.55305388406699818</v>
      </c>
      <c r="Y55" s="60">
        <v>0.12856549897021771</v>
      </c>
      <c r="Z55" s="60">
        <v>4.2758007956515662</v>
      </c>
      <c r="AA55" s="60">
        <v>9.0962539407996417</v>
      </c>
      <c r="AB55" s="60">
        <v>0.85943419106215335</v>
      </c>
      <c r="AC55" s="60">
        <v>0.30495408975742394</v>
      </c>
      <c r="AD55" s="60">
        <v>0.16142688089727877</v>
      </c>
      <c r="AE55" s="60">
        <v>2.9201139722715864E-3</v>
      </c>
      <c r="AF55" s="60">
        <v>0</v>
      </c>
      <c r="AG55" s="60">
        <v>4.8551819838715184E-2</v>
      </c>
      <c r="AH55" s="60">
        <v>0</v>
      </c>
      <c r="AI55" s="60">
        <v>7.3891875114621391E-2</v>
      </c>
      <c r="AJ55" s="60">
        <v>19.102408054561462</v>
      </c>
      <c r="AK55" s="60">
        <v>0.12446186087860173</v>
      </c>
      <c r="AL55" s="60">
        <v>25.704592149688061</v>
      </c>
      <c r="AM55" s="60">
        <v>0</v>
      </c>
      <c r="AN55" s="60">
        <v>2.3978326774432637E-2</v>
      </c>
      <c r="AO55" s="60">
        <v>0.48456758370968994</v>
      </c>
      <c r="AP55" s="60">
        <v>0.25449960516319714</v>
      </c>
      <c r="AQ55" s="60">
        <v>0.18349362083561904</v>
      </c>
      <c r="AR55" s="60">
        <v>0.39798012096573238</v>
      </c>
      <c r="AS55" s="60">
        <v>0.73393673546296778</v>
      </c>
      <c r="AT55" s="60">
        <v>0</v>
      </c>
      <c r="AU55" s="60">
        <v>0</v>
      </c>
      <c r="AV55" s="60">
        <v>0</v>
      </c>
      <c r="AW55" s="59">
        <f t="shared" si="6"/>
        <v>74.901308684038113</v>
      </c>
      <c r="AX55" s="60">
        <v>10.927449052782201</v>
      </c>
      <c r="AY55" s="60">
        <v>0</v>
      </c>
      <c r="AZ55" s="59">
        <f t="shared" si="7"/>
        <v>10.927449052782201</v>
      </c>
      <c r="BA55" s="60">
        <v>0</v>
      </c>
      <c r="BB55" s="60">
        <v>255.74286486955177</v>
      </c>
      <c r="BC55" s="59">
        <f t="shared" si="8"/>
        <v>255.74286486955177</v>
      </c>
      <c r="BD55" s="60">
        <v>0</v>
      </c>
      <c r="BE55" s="60">
        <v>0</v>
      </c>
      <c r="BF55" s="59">
        <f t="shared" si="9"/>
        <v>0</v>
      </c>
      <c r="BG55" s="59">
        <f t="shared" si="10"/>
        <v>266.67031392233395</v>
      </c>
      <c r="BH55" s="58">
        <f t="shared" si="11"/>
        <v>341.57162260637205</v>
      </c>
    </row>
    <row r="56" spans="1:60" x14ac:dyDescent="0.2">
      <c r="A56" s="107" t="s">
        <v>141</v>
      </c>
      <c r="B56" s="106" t="s">
        <v>140</v>
      </c>
      <c r="C56" s="60">
        <v>3.5473956985859572E-4</v>
      </c>
      <c r="D56" s="60">
        <v>0</v>
      </c>
      <c r="E56" s="60">
        <v>0</v>
      </c>
      <c r="F56" s="60">
        <v>1.7909215500042528E-5</v>
      </c>
      <c r="G56" s="60">
        <v>0</v>
      </c>
      <c r="H56" s="60">
        <v>0</v>
      </c>
      <c r="I56" s="60">
        <v>0</v>
      </c>
      <c r="J56" s="60">
        <v>2.0788706228308405</v>
      </c>
      <c r="K56" s="60">
        <v>0.41758421731899481</v>
      </c>
      <c r="L56" s="60">
        <v>0</v>
      </c>
      <c r="M56" s="60">
        <v>0.42047908906577736</v>
      </c>
      <c r="N56" s="60">
        <v>0</v>
      </c>
      <c r="O56" s="60">
        <v>0.74742904182598446</v>
      </c>
      <c r="P56" s="60">
        <v>1.9212620855531989E-2</v>
      </c>
      <c r="Q56" s="60">
        <v>7.938365471507787E-2</v>
      </c>
      <c r="R56" s="60">
        <v>2.6826984168927277</v>
      </c>
      <c r="S56" s="60">
        <v>1.7395139647196969</v>
      </c>
      <c r="T56" s="60">
        <v>8.0937240360807503E-2</v>
      </c>
      <c r="U56" s="60">
        <v>6.0943104832992621E-3</v>
      </c>
      <c r="V56" s="60">
        <v>0</v>
      </c>
      <c r="W56" s="60">
        <v>0.20749010377621072</v>
      </c>
      <c r="X56" s="60">
        <v>3.2465291265879326E-2</v>
      </c>
      <c r="Y56" s="60">
        <v>8.7835903869092624E-2</v>
      </c>
      <c r="Z56" s="60">
        <v>3.3457922747434941</v>
      </c>
      <c r="AA56" s="60">
        <v>9.9057484254809278</v>
      </c>
      <c r="AB56" s="60">
        <v>0</v>
      </c>
      <c r="AC56" s="60">
        <v>0.19911470231182626</v>
      </c>
      <c r="AD56" s="60">
        <v>0.58999323635653711</v>
      </c>
      <c r="AE56" s="60">
        <v>0</v>
      </c>
      <c r="AF56" s="60">
        <v>0</v>
      </c>
      <c r="AG56" s="60">
        <v>0.10002916592348421</v>
      </c>
      <c r="AH56" s="60">
        <v>0</v>
      </c>
      <c r="AI56" s="60">
        <v>5.9238837083208944</v>
      </c>
      <c r="AJ56" s="60">
        <v>0.31477672959277514</v>
      </c>
      <c r="AK56" s="60">
        <v>0.3634005365891263</v>
      </c>
      <c r="AL56" s="60">
        <v>6.3409859005130922E-2</v>
      </c>
      <c r="AM56" s="60">
        <v>0.12126198420351042</v>
      </c>
      <c r="AN56" s="60">
        <v>5.9311560311613165E-2</v>
      </c>
      <c r="AO56" s="60">
        <v>0.11005771652708243</v>
      </c>
      <c r="AP56" s="60">
        <v>0</v>
      </c>
      <c r="AQ56" s="60">
        <v>0.12292129766075112</v>
      </c>
      <c r="AR56" s="60">
        <v>5.7280547856871928</v>
      </c>
      <c r="AS56" s="60">
        <v>1.1246219315961088</v>
      </c>
      <c r="AT56" s="60">
        <v>0</v>
      </c>
      <c r="AU56" s="60">
        <v>0</v>
      </c>
      <c r="AV56" s="60">
        <v>0</v>
      </c>
      <c r="AW56" s="59">
        <f t="shared" si="6"/>
        <v>36.672745041075736</v>
      </c>
      <c r="AX56" s="60">
        <v>135.28574351514266</v>
      </c>
      <c r="AY56" s="60">
        <v>0</v>
      </c>
      <c r="AZ56" s="59">
        <f t="shared" si="7"/>
        <v>135.28574351514266</v>
      </c>
      <c r="BA56" s="60">
        <v>0</v>
      </c>
      <c r="BB56" s="60">
        <v>343.85102090389483</v>
      </c>
      <c r="BC56" s="59">
        <f t="shared" si="8"/>
        <v>343.85102090389483</v>
      </c>
      <c r="BD56" s="60">
        <v>0</v>
      </c>
      <c r="BE56" s="60">
        <v>0</v>
      </c>
      <c r="BF56" s="59">
        <f t="shared" si="9"/>
        <v>0</v>
      </c>
      <c r="BG56" s="59">
        <f t="shared" si="10"/>
        <v>479.13676441903749</v>
      </c>
      <c r="BH56" s="58">
        <f t="shared" si="11"/>
        <v>515.80950946011319</v>
      </c>
    </row>
    <row r="57" spans="1:60" x14ac:dyDescent="0.2">
      <c r="A57" s="107" t="s">
        <v>139</v>
      </c>
      <c r="B57" s="106" t="s">
        <v>138</v>
      </c>
      <c r="C57" s="60">
        <v>0</v>
      </c>
      <c r="D57" s="60">
        <v>0</v>
      </c>
      <c r="E57" s="60">
        <v>0</v>
      </c>
      <c r="F57" s="60">
        <v>1.3245061201224283E-2</v>
      </c>
      <c r="G57" s="60">
        <v>0</v>
      </c>
      <c r="H57" s="60">
        <v>0</v>
      </c>
      <c r="I57" s="60">
        <v>0</v>
      </c>
      <c r="J57" s="60">
        <v>1.381257921075922E-3</v>
      </c>
      <c r="K57" s="60">
        <v>1.679545479824945E-4</v>
      </c>
      <c r="L57" s="60">
        <v>3.3640251667334141E-3</v>
      </c>
      <c r="M57" s="60">
        <v>3.6714176977426065E-3</v>
      </c>
      <c r="N57" s="60">
        <v>2.0853687877358772E-2</v>
      </c>
      <c r="O57" s="60">
        <v>1.2943301524341038E-2</v>
      </c>
      <c r="P57" s="60">
        <v>5.7000078639252707E-3</v>
      </c>
      <c r="Q57" s="60">
        <v>8.5985054754248169E-3</v>
      </c>
      <c r="R57" s="60">
        <v>1.0542376227275054E-2</v>
      </c>
      <c r="S57" s="60">
        <v>4.7995232249337435E-3</v>
      </c>
      <c r="T57" s="60">
        <v>2.6365848598122264E-2</v>
      </c>
      <c r="U57" s="60">
        <v>5.1026895452675927E-2</v>
      </c>
      <c r="V57" s="60">
        <v>0</v>
      </c>
      <c r="W57" s="60">
        <v>2.7088558014527046E-3</v>
      </c>
      <c r="X57" s="60">
        <v>1.0650798913759467E-2</v>
      </c>
      <c r="Y57" s="60">
        <v>1.0157500808579039E-3</v>
      </c>
      <c r="Z57" s="60">
        <v>0.2358483054630931</v>
      </c>
      <c r="AA57" s="60">
        <v>8.1399840197923762E-2</v>
      </c>
      <c r="AB57" s="60">
        <v>4.1436398976679792E-3</v>
      </c>
      <c r="AC57" s="60">
        <v>4.1883587055223685E-3</v>
      </c>
      <c r="AD57" s="60">
        <v>1.8318737112528533E-2</v>
      </c>
      <c r="AE57" s="60">
        <v>1.3185021003963295E-2</v>
      </c>
      <c r="AF57" s="60">
        <v>0</v>
      </c>
      <c r="AG57" s="60">
        <v>9.5906905841924538E-3</v>
      </c>
      <c r="AH57" s="60">
        <v>0</v>
      </c>
      <c r="AI57" s="60">
        <v>4.2513910525820785E-2</v>
      </c>
      <c r="AJ57" s="60">
        <v>4.1320804779873396E-3</v>
      </c>
      <c r="AK57" s="60">
        <v>1.945092460219764E-2</v>
      </c>
      <c r="AL57" s="60">
        <v>2.3051714989961159E-2</v>
      </c>
      <c r="AM57" s="60">
        <v>8.2346586942996541E-2</v>
      </c>
      <c r="AN57" s="60">
        <v>0.51488183425670575</v>
      </c>
      <c r="AO57" s="60">
        <v>8.1869979236153939E-2</v>
      </c>
      <c r="AP57" s="60">
        <v>0.1441513483560613</v>
      </c>
      <c r="AQ57" s="60">
        <v>4.0566976309397013E-2</v>
      </c>
      <c r="AR57" s="60">
        <v>7.9444330170962502E-2</v>
      </c>
      <c r="AS57" s="60">
        <v>0.26650002948421081</v>
      </c>
      <c r="AT57" s="60">
        <v>1.457949912518626E-2</v>
      </c>
      <c r="AU57" s="60">
        <v>0</v>
      </c>
      <c r="AV57" s="60">
        <v>0</v>
      </c>
      <c r="AW57" s="59">
        <f t="shared" si="6"/>
        <v>1.8571990750174179</v>
      </c>
      <c r="AX57" s="60">
        <v>0.22374371228011969</v>
      </c>
      <c r="AY57" s="60">
        <v>0</v>
      </c>
      <c r="AZ57" s="59">
        <f t="shared" si="7"/>
        <v>0.22374371228011969</v>
      </c>
      <c r="BA57" s="60">
        <v>0</v>
      </c>
      <c r="BB57" s="60">
        <v>2.3696266280935401</v>
      </c>
      <c r="BC57" s="59">
        <f t="shared" si="8"/>
        <v>2.3696266280935401</v>
      </c>
      <c r="BD57" s="60">
        <v>0</v>
      </c>
      <c r="BE57" s="60">
        <v>0</v>
      </c>
      <c r="BF57" s="59">
        <f t="shared" si="9"/>
        <v>0</v>
      </c>
      <c r="BG57" s="59">
        <f t="shared" si="10"/>
        <v>2.5933703403736597</v>
      </c>
      <c r="BH57" s="58">
        <f t="shared" si="11"/>
        <v>4.4505694153910778</v>
      </c>
    </row>
    <row r="58" spans="1:60" x14ac:dyDescent="0.2">
      <c r="A58" s="107" t="s">
        <v>137</v>
      </c>
      <c r="B58" s="106" t="s">
        <v>136</v>
      </c>
      <c r="C58" s="60">
        <v>9.9097224649872528E-3</v>
      </c>
      <c r="D58" s="60">
        <v>0</v>
      </c>
      <c r="E58" s="60">
        <v>7.9645646104825225E-3</v>
      </c>
      <c r="F58" s="60">
        <v>1.1199365101901598E-2</v>
      </c>
      <c r="G58" s="60">
        <v>3.9370382535116405E-2</v>
      </c>
      <c r="H58" s="60">
        <v>1.2703374266250826</v>
      </c>
      <c r="I58" s="60">
        <v>2.8181909324469043E-3</v>
      </c>
      <c r="J58" s="60">
        <v>0.86627931139985137</v>
      </c>
      <c r="K58" s="60">
        <v>0.11595011000821751</v>
      </c>
      <c r="L58" s="60">
        <v>0.27628780877179571</v>
      </c>
      <c r="M58" s="60">
        <v>0.28393098104990222</v>
      </c>
      <c r="N58" s="60">
        <v>0.71990269893915537</v>
      </c>
      <c r="O58" s="60">
        <v>1.044162716571134</v>
      </c>
      <c r="P58" s="60">
        <v>6.6274718767268676E-2</v>
      </c>
      <c r="Q58" s="60">
        <v>1.3046436635018306</v>
      </c>
      <c r="R58" s="60">
        <v>1.8646177190291513</v>
      </c>
      <c r="S58" s="60">
        <v>0.31890013163445785</v>
      </c>
      <c r="T58" s="60">
        <v>0.41191017765501969</v>
      </c>
      <c r="U58" s="60">
        <v>3.992609046374878</v>
      </c>
      <c r="V58" s="60">
        <v>0</v>
      </c>
      <c r="W58" s="60">
        <v>1.7108581388334234</v>
      </c>
      <c r="X58" s="60">
        <v>0.16382836550549024</v>
      </c>
      <c r="Y58" s="60">
        <v>0.13361475625303126</v>
      </c>
      <c r="Z58" s="60">
        <v>36.182600295425367</v>
      </c>
      <c r="AA58" s="60">
        <v>8.4980245762470812</v>
      </c>
      <c r="AB58" s="60">
        <v>5.2118234460179425</v>
      </c>
      <c r="AC58" s="60">
        <v>0.37227352836087135</v>
      </c>
      <c r="AD58" s="60">
        <v>2.0316304002850654</v>
      </c>
      <c r="AE58" s="60">
        <v>0.33156021038682409</v>
      </c>
      <c r="AF58" s="60">
        <v>0.46135498255183249</v>
      </c>
      <c r="AG58" s="60">
        <v>1.0212939175253937</v>
      </c>
      <c r="AH58" s="60">
        <v>0.79098653408171893</v>
      </c>
      <c r="AI58" s="60">
        <v>0.29914163695286072</v>
      </c>
      <c r="AJ58" s="60">
        <v>1.175201487570271</v>
      </c>
      <c r="AK58" s="60">
        <v>2.6333010483121031</v>
      </c>
      <c r="AL58" s="60">
        <v>1.2635156457506127</v>
      </c>
      <c r="AM58" s="60">
        <v>88.819305988255735</v>
      </c>
      <c r="AN58" s="60">
        <v>12.920872371102918</v>
      </c>
      <c r="AO58" s="60">
        <v>17.233303325501257</v>
      </c>
      <c r="AP58" s="60">
        <v>5.2823565656879818</v>
      </c>
      <c r="AQ58" s="60">
        <v>2.9103351951387593</v>
      </c>
      <c r="AR58" s="60">
        <v>54.407740285414455</v>
      </c>
      <c r="AS58" s="60">
        <v>38.793180310123802</v>
      </c>
      <c r="AT58" s="60">
        <v>1.8327365830876394</v>
      </c>
      <c r="AU58" s="60">
        <v>0.17653176333025072</v>
      </c>
      <c r="AV58" s="60">
        <v>0</v>
      </c>
      <c r="AW58" s="59">
        <f t="shared" si="6"/>
        <v>297.26444009367538</v>
      </c>
      <c r="AX58" s="60">
        <v>435.11121436418813</v>
      </c>
      <c r="AY58" s="60">
        <v>0</v>
      </c>
      <c r="AZ58" s="59">
        <f t="shared" si="7"/>
        <v>435.11121436418813</v>
      </c>
      <c r="BA58" s="60">
        <v>0</v>
      </c>
      <c r="BB58" s="60">
        <v>33.355144262866311</v>
      </c>
      <c r="BC58" s="59">
        <f t="shared" si="8"/>
        <v>33.355144262866311</v>
      </c>
      <c r="BD58" s="60">
        <v>0</v>
      </c>
      <c r="BE58" s="60">
        <v>0</v>
      </c>
      <c r="BF58" s="59">
        <f t="shared" si="9"/>
        <v>0</v>
      </c>
      <c r="BG58" s="59">
        <f t="shared" si="10"/>
        <v>468.46635862705443</v>
      </c>
      <c r="BH58" s="58">
        <f t="shared" si="11"/>
        <v>765.73079872072981</v>
      </c>
    </row>
    <row r="59" spans="1:60" x14ac:dyDescent="0.2">
      <c r="A59" s="107" t="s">
        <v>135</v>
      </c>
      <c r="B59" s="106" t="s">
        <v>134</v>
      </c>
      <c r="C59" s="60">
        <v>4.7299207343126433E-2</v>
      </c>
      <c r="D59" s="60">
        <v>0</v>
      </c>
      <c r="E59" s="60">
        <v>0</v>
      </c>
      <c r="F59" s="60">
        <v>1.0793221499230747</v>
      </c>
      <c r="G59" s="60">
        <v>6.5140795015286176E-2</v>
      </c>
      <c r="H59" s="60">
        <v>0</v>
      </c>
      <c r="I59" s="60">
        <v>0.3770481409830212</v>
      </c>
      <c r="J59" s="60">
        <v>0</v>
      </c>
      <c r="K59" s="60">
        <v>0.31604353848779654</v>
      </c>
      <c r="L59" s="60">
        <v>0</v>
      </c>
      <c r="M59" s="60">
        <v>7.6270487162008122E-3</v>
      </c>
      <c r="N59" s="60">
        <v>6.3603049838120125</v>
      </c>
      <c r="O59" s="60">
        <v>7.823547691941591E-3</v>
      </c>
      <c r="P59" s="60">
        <v>0</v>
      </c>
      <c r="Q59" s="60">
        <v>0.16173655984955018</v>
      </c>
      <c r="R59" s="60">
        <v>0</v>
      </c>
      <c r="S59" s="60">
        <v>10.387684894148068</v>
      </c>
      <c r="T59" s="60">
        <v>2.7949220189178603</v>
      </c>
      <c r="U59" s="60">
        <v>0.32716493289082327</v>
      </c>
      <c r="V59" s="60">
        <v>0</v>
      </c>
      <c r="W59" s="60">
        <v>0</v>
      </c>
      <c r="X59" s="60">
        <v>0</v>
      </c>
      <c r="Y59" s="60">
        <v>0.13484956385341931</v>
      </c>
      <c r="Z59" s="60">
        <v>38.192970822580527</v>
      </c>
      <c r="AA59" s="60">
        <v>8.0131964288428499</v>
      </c>
      <c r="AB59" s="60">
        <v>1.9740983797777778E-2</v>
      </c>
      <c r="AC59" s="60">
        <v>0</v>
      </c>
      <c r="AD59" s="60">
        <v>0.16201510905965127</v>
      </c>
      <c r="AE59" s="60">
        <v>1.5100382035205509E-2</v>
      </c>
      <c r="AF59" s="60">
        <v>7.2055399207554532E-3</v>
      </c>
      <c r="AG59" s="60">
        <v>0.88752971707907735</v>
      </c>
      <c r="AH59" s="60">
        <v>0</v>
      </c>
      <c r="AI59" s="60">
        <v>0.23634453118392709</v>
      </c>
      <c r="AJ59" s="60">
        <v>1.7438000116396886</v>
      </c>
      <c r="AK59" s="60">
        <v>8.762785649926224</v>
      </c>
      <c r="AL59" s="60">
        <v>9.1630721026342028E-3</v>
      </c>
      <c r="AM59" s="60">
        <v>6.3783285857016789</v>
      </c>
      <c r="AN59" s="60">
        <v>0.81435946823995353</v>
      </c>
      <c r="AO59" s="60">
        <v>2.6032062852451876</v>
      </c>
      <c r="AP59" s="60">
        <v>0</v>
      </c>
      <c r="AQ59" s="60">
        <v>1.6893612004255776</v>
      </c>
      <c r="AR59" s="60">
        <v>2.6242077601595417</v>
      </c>
      <c r="AS59" s="60">
        <v>7.2272198030762747</v>
      </c>
      <c r="AT59" s="60">
        <v>0</v>
      </c>
      <c r="AU59" s="60">
        <v>0</v>
      </c>
      <c r="AV59" s="60">
        <v>107.33408482388</v>
      </c>
      <c r="AW59" s="59">
        <f t="shared" si="6"/>
        <v>208.78758755652873</v>
      </c>
      <c r="AX59" s="60">
        <v>309.79607076380267</v>
      </c>
      <c r="AY59" s="60">
        <v>0</v>
      </c>
      <c r="AZ59" s="59">
        <f t="shared" si="7"/>
        <v>309.79607076380267</v>
      </c>
      <c r="BA59" s="60">
        <v>0</v>
      </c>
      <c r="BB59" s="60">
        <v>62.759549596034233</v>
      </c>
      <c r="BC59" s="59">
        <f t="shared" si="8"/>
        <v>62.759549596034233</v>
      </c>
      <c r="BD59" s="60">
        <v>30.527339075540119</v>
      </c>
      <c r="BE59" s="60">
        <v>0</v>
      </c>
      <c r="BF59" s="59">
        <f t="shared" si="9"/>
        <v>30.527339075540119</v>
      </c>
      <c r="BG59" s="59">
        <f t="shared" si="10"/>
        <v>403.08295943537701</v>
      </c>
      <c r="BH59" s="58">
        <f t="shared" si="11"/>
        <v>611.87054699190571</v>
      </c>
    </row>
    <row r="60" spans="1:60" x14ac:dyDescent="0.2">
      <c r="A60" s="107" t="s">
        <v>133</v>
      </c>
      <c r="B60" s="106" t="s">
        <v>132</v>
      </c>
      <c r="C60" s="60">
        <v>0.16803514060919317</v>
      </c>
      <c r="D60" s="60">
        <v>1.4615549853880493E-2</v>
      </c>
      <c r="E60" s="60">
        <v>3.6176685550833906E-2</v>
      </c>
      <c r="F60" s="60">
        <v>0.44110450593024597</v>
      </c>
      <c r="G60" s="60">
        <v>8.4204565963386532E-2</v>
      </c>
      <c r="H60" s="60">
        <v>0</v>
      </c>
      <c r="I60" s="60">
        <v>0.10555582726978717</v>
      </c>
      <c r="J60" s="60">
        <v>2.0845596829471651</v>
      </c>
      <c r="K60" s="60">
        <v>0.17696904383048873</v>
      </c>
      <c r="L60" s="60">
        <v>5.9630362052578532</v>
      </c>
      <c r="M60" s="60">
        <v>2.6931860504901093</v>
      </c>
      <c r="N60" s="60">
        <v>1.449299045727888</v>
      </c>
      <c r="O60" s="60">
        <v>2.0473621100508765</v>
      </c>
      <c r="P60" s="60">
        <v>3.5485110086005407</v>
      </c>
      <c r="Q60" s="60">
        <v>4.7134635163698002</v>
      </c>
      <c r="R60" s="60">
        <v>3.6851838953458964</v>
      </c>
      <c r="S60" s="60">
        <v>1.0660061058761108</v>
      </c>
      <c r="T60" s="60">
        <v>2.3637444794766989</v>
      </c>
      <c r="U60" s="60">
        <v>4.2539432451155585</v>
      </c>
      <c r="V60" s="60">
        <v>0</v>
      </c>
      <c r="W60" s="60">
        <v>8.8171746773208071</v>
      </c>
      <c r="X60" s="60">
        <v>2.7816222990221435</v>
      </c>
      <c r="Y60" s="60">
        <v>3.2142077542609147</v>
      </c>
      <c r="Z60" s="60">
        <v>150.20471837782998</v>
      </c>
      <c r="AA60" s="60">
        <v>17.319205765066734</v>
      </c>
      <c r="AB60" s="60">
        <v>13.745004789138649</v>
      </c>
      <c r="AC60" s="60">
        <v>2.1706402337181347</v>
      </c>
      <c r="AD60" s="60">
        <v>3.5062522446013253</v>
      </c>
      <c r="AE60" s="60">
        <v>3.2765214131918796</v>
      </c>
      <c r="AF60" s="60">
        <v>0</v>
      </c>
      <c r="AG60" s="60">
        <v>3.2029169333766681</v>
      </c>
      <c r="AH60" s="60">
        <v>25.438594379260529</v>
      </c>
      <c r="AI60" s="60">
        <v>13.80600785435818</v>
      </c>
      <c r="AJ60" s="60">
        <v>5.7432473934062127</v>
      </c>
      <c r="AK60" s="60">
        <v>2.0862984036405847</v>
      </c>
      <c r="AL60" s="60">
        <v>5.2403231729749757</v>
      </c>
      <c r="AM60" s="60">
        <v>21.494750061619794</v>
      </c>
      <c r="AN60" s="60">
        <v>32.480641573981657</v>
      </c>
      <c r="AO60" s="60">
        <v>26.755407333234555</v>
      </c>
      <c r="AP60" s="60">
        <v>3.3216780091900309</v>
      </c>
      <c r="AQ60" s="60">
        <v>8.9256992747100394</v>
      </c>
      <c r="AR60" s="60">
        <v>12.514776029442157</v>
      </c>
      <c r="AS60" s="60">
        <v>39.007244708189425</v>
      </c>
      <c r="AT60" s="60">
        <v>0.91636829154381971</v>
      </c>
      <c r="AU60" s="60">
        <v>0</v>
      </c>
      <c r="AV60" s="60">
        <v>0</v>
      </c>
      <c r="AW60" s="59">
        <f t="shared" si="6"/>
        <v>440.86425763734542</v>
      </c>
      <c r="AX60" s="60">
        <v>53.239480415549082</v>
      </c>
      <c r="AY60" s="60">
        <v>0</v>
      </c>
      <c r="AZ60" s="59">
        <f t="shared" si="7"/>
        <v>53.239480415549082</v>
      </c>
      <c r="BA60" s="60">
        <v>0</v>
      </c>
      <c r="BB60" s="60">
        <v>10.274229030965508</v>
      </c>
      <c r="BC60" s="59">
        <f t="shared" si="8"/>
        <v>10.274229030965508</v>
      </c>
      <c r="BD60" s="60">
        <v>9.4214548934206448</v>
      </c>
      <c r="BE60" s="60">
        <v>0</v>
      </c>
      <c r="BF60" s="59">
        <f t="shared" si="9"/>
        <v>9.4214548934206448</v>
      </c>
      <c r="BG60" s="59">
        <f t="shared" si="10"/>
        <v>72.935164339935227</v>
      </c>
      <c r="BH60" s="58">
        <f t="shared" si="11"/>
        <v>513.79942197728064</v>
      </c>
    </row>
    <row r="61" spans="1:60" x14ac:dyDescent="0.2">
      <c r="A61" s="107" t="s">
        <v>131</v>
      </c>
      <c r="B61" s="106" t="s">
        <v>130</v>
      </c>
      <c r="C61" s="60">
        <v>0.36884715013046859</v>
      </c>
      <c r="D61" s="60">
        <v>0</v>
      </c>
      <c r="E61" s="60">
        <v>7.1116530573534236E-4</v>
      </c>
      <c r="F61" s="60">
        <v>6.1746734669760314E-2</v>
      </c>
      <c r="G61" s="60">
        <v>5.2933298256780548E-3</v>
      </c>
      <c r="H61" s="60">
        <v>0</v>
      </c>
      <c r="I61" s="60">
        <v>2.7857979332233775E-3</v>
      </c>
      <c r="J61" s="60">
        <v>2.209746240872839</v>
      </c>
      <c r="K61" s="60">
        <v>6.8191145285958321E-2</v>
      </c>
      <c r="L61" s="60">
        <v>8.8043660976055954E-2</v>
      </c>
      <c r="M61" s="60">
        <v>0.19555052481066079</v>
      </c>
      <c r="N61" s="60">
        <v>0.19986869846942559</v>
      </c>
      <c r="O61" s="60">
        <v>2.2714167488214247</v>
      </c>
      <c r="P61" s="60">
        <v>0.14455169719597963</v>
      </c>
      <c r="Q61" s="60">
        <v>0.98622970143352318</v>
      </c>
      <c r="R61" s="60">
        <v>1.7250183107878589</v>
      </c>
      <c r="S61" s="60">
        <v>0.50316210437001763</v>
      </c>
      <c r="T61" s="60">
        <v>0</v>
      </c>
      <c r="U61" s="60">
        <v>5.1839947286129693</v>
      </c>
      <c r="V61" s="60">
        <v>0</v>
      </c>
      <c r="W61" s="60">
        <v>1.6419119756179805</v>
      </c>
      <c r="X61" s="60">
        <v>5.7449112577758803E-2</v>
      </c>
      <c r="Y61" s="60">
        <v>0.17640358226770336</v>
      </c>
      <c r="Z61" s="60">
        <v>10.082609042676346</v>
      </c>
      <c r="AA61" s="60">
        <v>3.7516168492015285</v>
      </c>
      <c r="AB61" s="60">
        <v>0.60733347894228384</v>
      </c>
      <c r="AC61" s="60">
        <v>5.7753800664288098E-2</v>
      </c>
      <c r="AD61" s="60">
        <v>4.148882252218713</v>
      </c>
      <c r="AE61" s="60">
        <v>2.7220765953084549</v>
      </c>
      <c r="AF61" s="60">
        <v>0.13137395745743463</v>
      </c>
      <c r="AG61" s="60">
        <v>0.70553072212198076</v>
      </c>
      <c r="AH61" s="60">
        <v>9.7669581999605699E-3</v>
      </c>
      <c r="AI61" s="60">
        <v>0.13390664836926375</v>
      </c>
      <c r="AJ61" s="60">
        <v>1.0236838645983801</v>
      </c>
      <c r="AK61" s="60">
        <v>2.868021561662454</v>
      </c>
      <c r="AL61" s="60">
        <v>0.21771397276286358</v>
      </c>
      <c r="AM61" s="60">
        <v>4.1944817041041027</v>
      </c>
      <c r="AN61" s="60">
        <v>16.744861086532904</v>
      </c>
      <c r="AO61" s="60">
        <v>3.8705267284165905</v>
      </c>
      <c r="AP61" s="60">
        <v>0.7297414885983855</v>
      </c>
      <c r="AQ61" s="60">
        <v>0.28142869713491059</v>
      </c>
      <c r="AR61" s="60">
        <v>2.5981427211636356</v>
      </c>
      <c r="AS61" s="60">
        <v>6.7933424012460133</v>
      </c>
      <c r="AT61" s="60">
        <v>2.3871951098529725E-2</v>
      </c>
      <c r="AU61" s="60">
        <v>0</v>
      </c>
      <c r="AV61" s="60">
        <v>0</v>
      </c>
      <c r="AW61" s="59">
        <f t="shared" si="6"/>
        <v>77.587588892444046</v>
      </c>
      <c r="AX61" s="60">
        <v>0</v>
      </c>
      <c r="AY61" s="60">
        <v>0</v>
      </c>
      <c r="AZ61" s="59">
        <f t="shared" si="7"/>
        <v>0</v>
      </c>
      <c r="BA61" s="60">
        <v>0</v>
      </c>
      <c r="BB61" s="60">
        <v>9.6994766355713686</v>
      </c>
      <c r="BC61" s="59">
        <f t="shared" si="8"/>
        <v>9.6994766355713686</v>
      </c>
      <c r="BD61" s="60">
        <v>8.736841716743232</v>
      </c>
      <c r="BE61" s="60">
        <v>0</v>
      </c>
      <c r="BF61" s="59">
        <f t="shared" si="9"/>
        <v>8.736841716743232</v>
      </c>
      <c r="BG61" s="59">
        <f t="shared" si="10"/>
        <v>18.436318352314601</v>
      </c>
      <c r="BH61" s="58">
        <f t="shared" si="11"/>
        <v>96.023907244758647</v>
      </c>
    </row>
    <row r="62" spans="1:60" x14ac:dyDescent="0.2">
      <c r="A62" s="107" t="s">
        <v>129</v>
      </c>
      <c r="B62" s="106" t="s">
        <v>128</v>
      </c>
      <c r="C62" s="60">
        <v>0.10341247799665708</v>
      </c>
      <c r="D62" s="60">
        <v>0</v>
      </c>
      <c r="E62" s="60">
        <v>1.8489674194360544E-4</v>
      </c>
      <c r="F62" s="60">
        <v>0.18081320252849828</v>
      </c>
      <c r="G62" s="60">
        <v>5.1184612619027819E-3</v>
      </c>
      <c r="H62" s="60">
        <v>0</v>
      </c>
      <c r="I62" s="60">
        <v>9.1542615805689093E-3</v>
      </c>
      <c r="J62" s="60">
        <v>1.4104433914721941</v>
      </c>
      <c r="K62" s="60">
        <v>0.12278862320618585</v>
      </c>
      <c r="L62" s="60">
        <v>0.16552405366765274</v>
      </c>
      <c r="M62" s="60">
        <v>1.6106843533603441</v>
      </c>
      <c r="N62" s="60">
        <v>10.725888973088297</v>
      </c>
      <c r="O62" s="60">
        <v>5.5869822850553152</v>
      </c>
      <c r="P62" s="60">
        <v>0.34199521899217927</v>
      </c>
      <c r="Q62" s="60">
        <v>1.1316754955776878</v>
      </c>
      <c r="R62" s="60">
        <v>1.8234368783746673</v>
      </c>
      <c r="S62" s="60">
        <v>1.9254439032294273</v>
      </c>
      <c r="T62" s="60">
        <v>0.1504477780565496</v>
      </c>
      <c r="U62" s="60">
        <v>6.4568074858507014</v>
      </c>
      <c r="V62" s="60">
        <v>0</v>
      </c>
      <c r="W62" s="60">
        <v>6.2121875603794798</v>
      </c>
      <c r="X62" s="60">
        <v>0.38401568478602421</v>
      </c>
      <c r="Y62" s="60">
        <v>0.24113714301051759</v>
      </c>
      <c r="Z62" s="60">
        <v>53.137415436246229</v>
      </c>
      <c r="AA62" s="60">
        <v>21.496249879400683</v>
      </c>
      <c r="AB62" s="60">
        <v>3.8937191170413672</v>
      </c>
      <c r="AC62" s="60">
        <v>0.86789930482838851</v>
      </c>
      <c r="AD62" s="60">
        <v>2.0655944305382881</v>
      </c>
      <c r="AE62" s="60">
        <v>0.95735591295991018</v>
      </c>
      <c r="AF62" s="60">
        <v>3.186882712374461</v>
      </c>
      <c r="AG62" s="60">
        <v>0.9251660229793891</v>
      </c>
      <c r="AH62" s="60">
        <v>0</v>
      </c>
      <c r="AI62" s="60">
        <v>0.14707128599581853</v>
      </c>
      <c r="AJ62" s="60">
        <v>1.3775121211176045</v>
      </c>
      <c r="AK62" s="60">
        <v>4.3086470854227494</v>
      </c>
      <c r="AL62" s="60">
        <v>1.5780678753703059</v>
      </c>
      <c r="AM62" s="60">
        <v>30.317089148195425</v>
      </c>
      <c r="AN62" s="60">
        <v>43.643309450164615</v>
      </c>
      <c r="AO62" s="60">
        <v>26.920243773658967</v>
      </c>
      <c r="AP62" s="60">
        <v>1.3500972841911991</v>
      </c>
      <c r="AQ62" s="60">
        <v>3.2277145814202814</v>
      </c>
      <c r="AR62" s="60">
        <v>5.9189927434325016</v>
      </c>
      <c r="AS62" s="60">
        <v>32.753850924997657</v>
      </c>
      <c r="AT62" s="60">
        <v>0.53188591055327328</v>
      </c>
      <c r="AU62" s="60">
        <v>0</v>
      </c>
      <c r="AV62" s="60">
        <v>0</v>
      </c>
      <c r="AW62" s="59">
        <f t="shared" si="6"/>
        <v>277.19290712910595</v>
      </c>
      <c r="AX62" s="60">
        <v>0</v>
      </c>
      <c r="AY62" s="60">
        <v>0</v>
      </c>
      <c r="AZ62" s="59">
        <f t="shared" si="7"/>
        <v>0</v>
      </c>
      <c r="BA62" s="60">
        <v>3.6540403961030817E-2</v>
      </c>
      <c r="BB62" s="60">
        <v>1.1303740645054774</v>
      </c>
      <c r="BC62" s="59">
        <f t="shared" si="8"/>
        <v>1.1669144684665083</v>
      </c>
      <c r="BD62" s="60">
        <v>0.74873335084562809</v>
      </c>
      <c r="BE62" s="60">
        <v>0</v>
      </c>
      <c r="BF62" s="59">
        <f t="shared" si="9"/>
        <v>0.74873335084562809</v>
      </c>
      <c r="BG62" s="59">
        <f t="shared" si="10"/>
        <v>1.9156478193121362</v>
      </c>
      <c r="BH62" s="58">
        <f t="shared" si="11"/>
        <v>279.10855494841809</v>
      </c>
    </row>
    <row r="63" spans="1:60" x14ac:dyDescent="0.2">
      <c r="A63" s="107" t="s">
        <v>127</v>
      </c>
      <c r="B63" s="106" t="s">
        <v>126</v>
      </c>
      <c r="C63" s="60">
        <v>0</v>
      </c>
      <c r="D63" s="60">
        <v>0</v>
      </c>
      <c r="E63" s="60">
        <v>0</v>
      </c>
      <c r="F63" s="60">
        <v>1.7480959734651857E-2</v>
      </c>
      <c r="G63" s="60">
        <v>7.440233079024182E-5</v>
      </c>
      <c r="H63" s="60">
        <v>0</v>
      </c>
      <c r="I63" s="60">
        <v>0</v>
      </c>
      <c r="J63" s="60">
        <v>0.49683175211573183</v>
      </c>
      <c r="K63" s="60">
        <v>5.9808951756509458E-2</v>
      </c>
      <c r="L63" s="60">
        <v>5.504321013061237E-2</v>
      </c>
      <c r="M63" s="60">
        <v>0.12804861760323616</v>
      </c>
      <c r="N63" s="60">
        <v>2.1831793499765339E-2</v>
      </c>
      <c r="O63" s="60">
        <v>0.15788147233624431</v>
      </c>
      <c r="P63" s="60">
        <v>7.1286911018813209E-2</v>
      </c>
      <c r="Q63" s="60">
        <v>0.10764856787049752</v>
      </c>
      <c r="R63" s="60">
        <v>0.65505252576305262</v>
      </c>
      <c r="S63" s="60">
        <v>0.69144289257444436</v>
      </c>
      <c r="T63" s="60">
        <v>8.5010887327574752E-2</v>
      </c>
      <c r="U63" s="60">
        <v>3.2623728356580566</v>
      </c>
      <c r="V63" s="60">
        <v>0</v>
      </c>
      <c r="W63" s="60">
        <v>0.14598732491541233</v>
      </c>
      <c r="X63" s="60">
        <v>0.16971469022207691</v>
      </c>
      <c r="Y63" s="60">
        <v>5.6654055180750236E-2</v>
      </c>
      <c r="Z63" s="60">
        <v>9.6214587650600372</v>
      </c>
      <c r="AA63" s="60">
        <v>2.4866654986572776</v>
      </c>
      <c r="AB63" s="60">
        <v>0.49626286537032149</v>
      </c>
      <c r="AC63" s="60">
        <v>0.13973726552930685</v>
      </c>
      <c r="AD63" s="60">
        <v>0.347850802747455</v>
      </c>
      <c r="AE63" s="60">
        <v>0.14295875799422955</v>
      </c>
      <c r="AF63" s="60">
        <v>2.2582462332570983</v>
      </c>
      <c r="AG63" s="60">
        <v>0.46446936932622085</v>
      </c>
      <c r="AH63" s="60">
        <v>0</v>
      </c>
      <c r="AI63" s="60">
        <v>5.9253866179476207E-2</v>
      </c>
      <c r="AJ63" s="60">
        <v>0.44224364081634493</v>
      </c>
      <c r="AK63" s="60">
        <v>0.39578908899697784</v>
      </c>
      <c r="AL63" s="60">
        <v>7.9981280068016483E-2</v>
      </c>
      <c r="AM63" s="60">
        <v>2.9138451424274154</v>
      </c>
      <c r="AN63" s="60">
        <v>6.6323367172741783</v>
      </c>
      <c r="AO63" s="60">
        <v>3.6829990018974756</v>
      </c>
      <c r="AP63" s="60">
        <v>0.18205297547936636</v>
      </c>
      <c r="AQ63" s="60">
        <v>0.99802243556859183</v>
      </c>
      <c r="AR63" s="60">
        <v>1.4477333133489148</v>
      </c>
      <c r="AS63" s="60">
        <v>3.2038910876410887</v>
      </c>
      <c r="AT63" s="60">
        <v>0.39068887889807757</v>
      </c>
      <c r="AU63" s="60">
        <v>0</v>
      </c>
      <c r="AV63" s="60">
        <v>0</v>
      </c>
      <c r="AW63" s="59">
        <f t="shared" si="6"/>
        <v>42.568658836576084</v>
      </c>
      <c r="AX63" s="60">
        <v>0</v>
      </c>
      <c r="AY63" s="60">
        <v>0</v>
      </c>
      <c r="AZ63" s="59">
        <f t="shared" si="7"/>
        <v>0</v>
      </c>
      <c r="BA63" s="60">
        <v>0</v>
      </c>
      <c r="BB63" s="60">
        <v>0.26560849389827718</v>
      </c>
      <c r="BC63" s="59">
        <f t="shared" si="8"/>
        <v>0.26560849389827718</v>
      </c>
      <c r="BD63" s="60">
        <v>0</v>
      </c>
      <c r="BE63" s="60">
        <v>0</v>
      </c>
      <c r="BF63" s="59">
        <f t="shared" si="9"/>
        <v>0</v>
      </c>
      <c r="BG63" s="59">
        <f t="shared" si="10"/>
        <v>0.26560849389827718</v>
      </c>
      <c r="BH63" s="58">
        <f t="shared" si="11"/>
        <v>42.834267330474361</v>
      </c>
    </row>
    <row r="64" spans="1:60" x14ac:dyDescent="0.2">
      <c r="A64" s="107" t="s">
        <v>125</v>
      </c>
      <c r="B64" s="106" t="s">
        <v>124</v>
      </c>
      <c r="C64" s="60">
        <v>4.6369887030469072E-5</v>
      </c>
      <c r="D64" s="60">
        <v>1.159964274117499E-3</v>
      </c>
      <c r="E64" s="60">
        <v>0</v>
      </c>
      <c r="F64" s="60">
        <v>0</v>
      </c>
      <c r="G64" s="60">
        <v>1.8610895119055955E-4</v>
      </c>
      <c r="H64" s="60">
        <v>0.11589626320939583</v>
      </c>
      <c r="I64" s="60">
        <v>1.6585215602446151E-3</v>
      </c>
      <c r="J64" s="60">
        <v>8.0569282069899474E-3</v>
      </c>
      <c r="K64" s="60">
        <v>7.6650549114374508E-3</v>
      </c>
      <c r="L64" s="60">
        <v>2.6168931389887722E-2</v>
      </c>
      <c r="M64" s="60">
        <v>9.1776351204589535E-3</v>
      </c>
      <c r="N64" s="60">
        <v>1.1276423892527884E-2</v>
      </c>
      <c r="O64" s="60">
        <v>8.0289029658999912E-3</v>
      </c>
      <c r="P64" s="60">
        <v>5.6172446736608734E-4</v>
      </c>
      <c r="Q64" s="60">
        <v>6.9052572557350797E-2</v>
      </c>
      <c r="R64" s="60">
        <v>4.1549217137779745E-2</v>
      </c>
      <c r="S64" s="60">
        <v>1.6948160556342094E-2</v>
      </c>
      <c r="T64" s="60">
        <v>1.0899162793708929E-2</v>
      </c>
      <c r="U64" s="60">
        <v>4.1660139892630517E-2</v>
      </c>
      <c r="V64" s="60">
        <v>0</v>
      </c>
      <c r="W64" s="60">
        <v>2.4721961433822864E-2</v>
      </c>
      <c r="X64" s="60">
        <v>5.8421417743004678E-3</v>
      </c>
      <c r="Y64" s="60">
        <v>2.6213955384975993E-3</v>
      </c>
      <c r="Z64" s="60">
        <v>0.74547807333560101</v>
      </c>
      <c r="AA64" s="60">
        <v>0.12196970975588942</v>
      </c>
      <c r="AB64" s="60">
        <v>7.7600336711439828E-3</v>
      </c>
      <c r="AC64" s="60">
        <v>2.90390247788949E-2</v>
      </c>
      <c r="AD64" s="60">
        <v>0.25552485730170771</v>
      </c>
      <c r="AE64" s="60">
        <v>8.3354932994418977E-3</v>
      </c>
      <c r="AF64" s="60">
        <v>0</v>
      </c>
      <c r="AG64" s="60">
        <v>8.9598448454528412E-2</v>
      </c>
      <c r="AH64" s="60">
        <v>0</v>
      </c>
      <c r="AI64" s="60">
        <v>0</v>
      </c>
      <c r="AJ64" s="60">
        <v>0</v>
      </c>
      <c r="AK64" s="60">
        <v>7.0100424009207671E-2</v>
      </c>
      <c r="AL64" s="60">
        <v>2.8212721452723397E-2</v>
      </c>
      <c r="AM64" s="60">
        <v>2.9923348735315894E-2</v>
      </c>
      <c r="AN64" s="60">
        <v>0.80075546117111762</v>
      </c>
      <c r="AO64" s="60">
        <v>0.66429860748326175</v>
      </c>
      <c r="AP64" s="60">
        <v>1.6611296296239424</v>
      </c>
      <c r="AQ64" s="60">
        <v>3.1451395106243942</v>
      </c>
      <c r="AR64" s="60">
        <v>0.65132485202001411</v>
      </c>
      <c r="AS64" s="60">
        <v>1.6830776433008516</v>
      </c>
      <c r="AT64" s="60">
        <v>0</v>
      </c>
      <c r="AU64" s="60">
        <v>0</v>
      </c>
      <c r="AV64" s="60">
        <v>0</v>
      </c>
      <c r="AW64" s="59">
        <f t="shared" si="6"/>
        <v>10.394845419539017</v>
      </c>
      <c r="AX64" s="60">
        <v>0.56304746710469222</v>
      </c>
      <c r="AY64" s="60">
        <v>0</v>
      </c>
      <c r="AZ64" s="59">
        <f t="shared" si="7"/>
        <v>0.56304746710469222</v>
      </c>
      <c r="BA64" s="60">
        <v>5.0997959947453285E-3</v>
      </c>
      <c r="BB64" s="60">
        <v>4.1445144481707198E-2</v>
      </c>
      <c r="BC64" s="59">
        <f t="shared" si="8"/>
        <v>4.6544940476452523E-2</v>
      </c>
      <c r="BD64" s="60">
        <v>0</v>
      </c>
      <c r="BE64" s="60">
        <v>0</v>
      </c>
      <c r="BF64" s="59">
        <f t="shared" si="9"/>
        <v>0</v>
      </c>
      <c r="BG64" s="59">
        <f t="shared" si="10"/>
        <v>0.60959240758114475</v>
      </c>
      <c r="BH64" s="58">
        <f t="shared" si="11"/>
        <v>11.004437827120162</v>
      </c>
    </row>
    <row r="65" spans="1:60" x14ac:dyDescent="0.2">
      <c r="A65" s="107" t="s">
        <v>123</v>
      </c>
      <c r="B65" s="106" t="s">
        <v>122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59">
        <f t="shared" si="6"/>
        <v>0</v>
      </c>
      <c r="AX65" s="60">
        <v>0</v>
      </c>
      <c r="AY65" s="60">
        <v>1688.8046927112377</v>
      </c>
      <c r="AZ65" s="59">
        <f t="shared" si="7"/>
        <v>1688.8046927112377</v>
      </c>
      <c r="BA65" s="60">
        <v>0</v>
      </c>
      <c r="BB65" s="60">
        <v>6.4875131755444171</v>
      </c>
      <c r="BC65" s="59">
        <f t="shared" si="8"/>
        <v>6.4875131755444171</v>
      </c>
      <c r="BD65" s="60">
        <v>0</v>
      </c>
      <c r="BE65" s="60">
        <v>0</v>
      </c>
      <c r="BF65" s="59">
        <f t="shared" si="9"/>
        <v>0</v>
      </c>
      <c r="BG65" s="59">
        <f t="shared" si="10"/>
        <v>1695.2922058867821</v>
      </c>
      <c r="BH65" s="58">
        <f t="shared" si="11"/>
        <v>1695.2922058867821</v>
      </c>
    </row>
    <row r="66" spans="1:60" x14ac:dyDescent="0.2">
      <c r="A66" s="107" t="s">
        <v>121</v>
      </c>
      <c r="B66" s="106" t="s">
        <v>120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0.55264293008463705</v>
      </c>
      <c r="K66" s="60">
        <v>1.2527328794025036E-3</v>
      </c>
      <c r="L66" s="60">
        <v>5.9576553933797412E-3</v>
      </c>
      <c r="M66" s="60">
        <v>3.2502531045528173E-2</v>
      </c>
      <c r="N66" s="60">
        <v>0</v>
      </c>
      <c r="O66" s="60">
        <v>4.8450276518362013E-3</v>
      </c>
      <c r="P66" s="60">
        <v>0</v>
      </c>
      <c r="Q66" s="60">
        <v>1.17275063129642E-2</v>
      </c>
      <c r="R66" s="60">
        <v>0.54661799913395603</v>
      </c>
      <c r="S66" s="60">
        <v>4.4923306132814266E-3</v>
      </c>
      <c r="T66" s="60">
        <v>5.3506176427930183E-4</v>
      </c>
      <c r="U66" s="60">
        <v>0.11365078741238958</v>
      </c>
      <c r="V66" s="60">
        <v>0</v>
      </c>
      <c r="W66" s="60">
        <v>2.5568868509155497E-2</v>
      </c>
      <c r="X66" s="60">
        <v>1.6258279520316697E-4</v>
      </c>
      <c r="Y66" s="60">
        <v>2.0736450503479616E-2</v>
      </c>
      <c r="Z66" s="60">
        <v>0.52080243416049976</v>
      </c>
      <c r="AA66" s="60">
        <v>0.20910008681963932</v>
      </c>
      <c r="AB66" s="60">
        <v>0</v>
      </c>
      <c r="AC66" s="60">
        <v>1.8746191892036056E-3</v>
      </c>
      <c r="AD66" s="60">
        <v>0.31182063554838607</v>
      </c>
      <c r="AE66" s="60">
        <v>0</v>
      </c>
      <c r="AF66" s="60">
        <v>1.4460909056170115E-2</v>
      </c>
      <c r="AG66" s="60">
        <v>0</v>
      </c>
      <c r="AH66" s="60">
        <v>0</v>
      </c>
      <c r="AI66" s="60">
        <v>0.26646398636610552</v>
      </c>
      <c r="AJ66" s="60">
        <v>0.24165786506081571</v>
      </c>
      <c r="AK66" s="60">
        <v>5.5970582265583149</v>
      </c>
      <c r="AL66" s="60">
        <v>4.0328817440113747E-2</v>
      </c>
      <c r="AM66" s="60">
        <v>2.1561063647366612</v>
      </c>
      <c r="AN66" s="60">
        <v>1.5762144539102658</v>
      </c>
      <c r="AO66" s="60">
        <v>1.1426848476831863</v>
      </c>
      <c r="AP66" s="60">
        <v>0.25101210481607372</v>
      </c>
      <c r="AQ66" s="60">
        <v>8.3982786581030116</v>
      </c>
      <c r="AR66" s="60">
        <v>1.6886278814623015</v>
      </c>
      <c r="AS66" s="60">
        <v>4.4194889245518114</v>
      </c>
      <c r="AT66" s="60">
        <v>0</v>
      </c>
      <c r="AU66" s="60">
        <v>8.8265881665125362E-2</v>
      </c>
      <c r="AV66" s="60">
        <v>0</v>
      </c>
      <c r="AW66" s="59">
        <f t="shared" si="6"/>
        <v>28.24493916122718</v>
      </c>
      <c r="AX66" s="60">
        <v>459.61487897647862</v>
      </c>
      <c r="AY66" s="60">
        <v>222.56030876628063</v>
      </c>
      <c r="AZ66" s="59">
        <f t="shared" si="7"/>
        <v>682.17518774275925</v>
      </c>
      <c r="BA66" s="60">
        <v>0</v>
      </c>
      <c r="BB66" s="60">
        <v>10.968075860959045</v>
      </c>
      <c r="BC66" s="59">
        <f t="shared" si="8"/>
        <v>10.968075860959045</v>
      </c>
      <c r="BD66" s="60">
        <v>0.15406173400845838</v>
      </c>
      <c r="BE66" s="60">
        <v>0</v>
      </c>
      <c r="BF66" s="59">
        <f t="shared" si="9"/>
        <v>0.15406173400845838</v>
      </c>
      <c r="BG66" s="59">
        <f t="shared" si="10"/>
        <v>693.29732533772676</v>
      </c>
      <c r="BH66" s="58">
        <f t="shared" si="11"/>
        <v>721.54226449895395</v>
      </c>
    </row>
    <row r="67" spans="1:60" x14ac:dyDescent="0.2">
      <c r="A67" s="107" t="s">
        <v>119</v>
      </c>
      <c r="B67" s="106" t="s">
        <v>118</v>
      </c>
      <c r="C67" s="60">
        <v>0</v>
      </c>
      <c r="D67" s="60">
        <v>0</v>
      </c>
      <c r="E67" s="60">
        <v>0</v>
      </c>
      <c r="F67" s="60">
        <v>9.2160129051380828</v>
      </c>
      <c r="G67" s="60">
        <v>0</v>
      </c>
      <c r="H67" s="60">
        <v>0</v>
      </c>
      <c r="I67" s="60">
        <v>0</v>
      </c>
      <c r="J67" s="60">
        <v>9.5058658038062474E-2</v>
      </c>
      <c r="K67" s="60">
        <v>0</v>
      </c>
      <c r="L67" s="60">
        <v>1.4248547683363555E-2</v>
      </c>
      <c r="M67" s="60">
        <v>1.8172036206394862E-2</v>
      </c>
      <c r="N67" s="60">
        <v>0</v>
      </c>
      <c r="O67" s="60">
        <v>2.3699106685553073E-3</v>
      </c>
      <c r="P67" s="60">
        <v>0</v>
      </c>
      <c r="Q67" s="60">
        <v>1.9508895427515684E-3</v>
      </c>
      <c r="R67" s="60">
        <v>0.32278074765690312</v>
      </c>
      <c r="S67" s="60">
        <v>0.64680712521035888</v>
      </c>
      <c r="T67" s="60">
        <v>4.5135633912170943E-3</v>
      </c>
      <c r="U67" s="60">
        <v>0.10674451102799236</v>
      </c>
      <c r="V67" s="60">
        <v>0</v>
      </c>
      <c r="W67" s="60">
        <v>4.866425334728039E-2</v>
      </c>
      <c r="X67" s="60">
        <v>2.6590416155477959E-2</v>
      </c>
      <c r="Y67" s="60">
        <v>1.7564901971852547E-2</v>
      </c>
      <c r="Z67" s="60">
        <v>0.58370573696687489</v>
      </c>
      <c r="AA67" s="60">
        <v>0.10722215214316434</v>
      </c>
      <c r="AB67" s="60">
        <v>0</v>
      </c>
      <c r="AC67" s="60">
        <v>0</v>
      </c>
      <c r="AD67" s="60">
        <v>0.21389344552245834</v>
      </c>
      <c r="AE67" s="60">
        <v>0.4439565596870077</v>
      </c>
      <c r="AF67" s="60">
        <v>0.28709157685043607</v>
      </c>
      <c r="AG67" s="60">
        <v>2.3047471611082827E-2</v>
      </c>
      <c r="AH67" s="60">
        <v>0</v>
      </c>
      <c r="AI67" s="60">
        <v>1.6029854485682029E-2</v>
      </c>
      <c r="AJ67" s="60">
        <v>0</v>
      </c>
      <c r="AK67" s="60">
        <v>1.5502808863143482</v>
      </c>
      <c r="AL67" s="60">
        <v>5.280266073300964E-2</v>
      </c>
      <c r="AM67" s="60">
        <v>0.34892683632666488</v>
      </c>
      <c r="AN67" s="60">
        <v>0.65284719232000532</v>
      </c>
      <c r="AO67" s="60">
        <v>0.27406034734516882</v>
      </c>
      <c r="AP67" s="60">
        <v>34.327255885203101</v>
      </c>
      <c r="AQ67" s="60">
        <v>0.15499065962961189</v>
      </c>
      <c r="AR67" s="60">
        <v>7.5992915760121589</v>
      </c>
      <c r="AS67" s="60">
        <v>0.53480160028706025</v>
      </c>
      <c r="AT67" s="60">
        <v>0</v>
      </c>
      <c r="AU67" s="60">
        <v>8.8265881665125362E-2</v>
      </c>
      <c r="AV67" s="60">
        <v>0</v>
      </c>
      <c r="AW67" s="59">
        <f t="shared" si="6"/>
        <v>57.779948789141251</v>
      </c>
      <c r="AX67" s="60">
        <v>762.7035088898441</v>
      </c>
      <c r="AY67" s="60">
        <v>126.78265874035694</v>
      </c>
      <c r="AZ67" s="59">
        <f t="shared" si="7"/>
        <v>889.48616763020107</v>
      </c>
      <c r="BA67" s="60">
        <v>0</v>
      </c>
      <c r="BB67" s="60">
        <v>3.9952687092383834</v>
      </c>
      <c r="BC67" s="59">
        <f t="shared" si="8"/>
        <v>3.9952687092383834</v>
      </c>
      <c r="BD67" s="60">
        <v>0.17647996568836391</v>
      </c>
      <c r="BE67" s="60">
        <v>0</v>
      </c>
      <c r="BF67" s="59">
        <f t="shared" si="9"/>
        <v>0.17647996568836391</v>
      </c>
      <c r="BG67" s="59">
        <f t="shared" si="10"/>
        <v>893.65791630512786</v>
      </c>
      <c r="BH67" s="58">
        <f t="shared" si="11"/>
        <v>951.43786509426911</v>
      </c>
    </row>
    <row r="68" spans="1:60" x14ac:dyDescent="0.2">
      <c r="A68" s="107" t="s">
        <v>117</v>
      </c>
      <c r="B68" s="106" t="s">
        <v>116</v>
      </c>
      <c r="C68" s="60">
        <v>0</v>
      </c>
      <c r="D68" s="60">
        <v>0</v>
      </c>
      <c r="E68" s="60">
        <v>1.4321726526721787E-3</v>
      </c>
      <c r="F68" s="60">
        <v>0</v>
      </c>
      <c r="G68" s="60">
        <v>1.3762056537994028E-3</v>
      </c>
      <c r="H68" s="60">
        <v>2.8853841462920121E-2</v>
      </c>
      <c r="I68" s="60">
        <v>0</v>
      </c>
      <c r="J68" s="60">
        <v>4.036423261996519E-2</v>
      </c>
      <c r="K68" s="60">
        <v>5.2463776910666816E-2</v>
      </c>
      <c r="L68" s="60">
        <v>0.35741936946598973</v>
      </c>
      <c r="M68" s="60">
        <v>0.20825424360231717</v>
      </c>
      <c r="N68" s="60">
        <v>3.7616240403072682E-2</v>
      </c>
      <c r="O68" s="60">
        <v>0.10660860415738894</v>
      </c>
      <c r="P68" s="60">
        <v>1.0610838182577739E-2</v>
      </c>
      <c r="Q68" s="60">
        <v>0.43914622142742971</v>
      </c>
      <c r="R68" s="60">
        <v>0.12166425846517313</v>
      </c>
      <c r="S68" s="60">
        <v>0.11128014179286448</v>
      </c>
      <c r="T68" s="60">
        <v>6.3388516218142524E-2</v>
      </c>
      <c r="U68" s="60">
        <v>0.93424871975010271</v>
      </c>
      <c r="V68" s="60">
        <v>0.24461263085948207</v>
      </c>
      <c r="W68" s="60">
        <v>0.27550836736980044</v>
      </c>
      <c r="X68" s="60">
        <v>3.5883505812050562E-2</v>
      </c>
      <c r="Y68" s="60">
        <v>5.3469686658295157E-2</v>
      </c>
      <c r="Z68" s="60">
        <v>6.7030217730459434</v>
      </c>
      <c r="AA68" s="60">
        <v>0.29736485821133912</v>
      </c>
      <c r="AB68" s="60">
        <v>5.8970702178636012</v>
      </c>
      <c r="AC68" s="60">
        <v>0.25585455161066167</v>
      </c>
      <c r="AD68" s="60">
        <v>1.9901526650107373</v>
      </c>
      <c r="AE68" s="60">
        <v>0.32645890472918526</v>
      </c>
      <c r="AF68" s="60">
        <v>0.95428531276993955</v>
      </c>
      <c r="AG68" s="60">
        <v>0.10271830805876418</v>
      </c>
      <c r="AH68" s="60">
        <v>0</v>
      </c>
      <c r="AI68" s="60">
        <v>8.1596650017041403E-3</v>
      </c>
      <c r="AJ68" s="60">
        <v>1.1700623401946406</v>
      </c>
      <c r="AK68" s="60">
        <v>0.716973238302969</v>
      </c>
      <c r="AL68" s="60">
        <v>4.6342467795329266E-2</v>
      </c>
      <c r="AM68" s="60">
        <v>1.708129015806314</v>
      </c>
      <c r="AN68" s="60">
        <v>3.5246399360679037</v>
      </c>
      <c r="AO68" s="60">
        <v>4.7859964265004127</v>
      </c>
      <c r="AP68" s="60">
        <v>21.228598513822483</v>
      </c>
      <c r="AQ68" s="60">
        <v>1.9263461117096119</v>
      </c>
      <c r="AR68" s="60">
        <v>5.267056161558572</v>
      </c>
      <c r="AS68" s="60">
        <v>30.955622486688267</v>
      </c>
      <c r="AT68" s="60">
        <v>0</v>
      </c>
      <c r="AU68" s="60">
        <v>0</v>
      </c>
      <c r="AV68" s="60">
        <v>0</v>
      </c>
      <c r="AW68" s="59">
        <f t="shared" ref="AW68:AW71" si="12">SUM(C68:AV68)</f>
        <v>90.989054528213089</v>
      </c>
      <c r="AX68" s="60">
        <v>530.94412004294009</v>
      </c>
      <c r="AY68" s="60">
        <v>42.883587426959068</v>
      </c>
      <c r="AZ68" s="59">
        <f t="shared" ref="AZ68:AZ71" si="13">+AX68+AY68</f>
        <v>573.82770746989911</v>
      </c>
      <c r="BA68" s="60">
        <v>0.11722549076832589</v>
      </c>
      <c r="BB68" s="60">
        <v>79.332074091142985</v>
      </c>
      <c r="BC68" s="59">
        <f t="shared" ref="BC68:BC71" si="14">+BA68+BB68</f>
        <v>79.449299581911305</v>
      </c>
      <c r="BD68" s="60">
        <v>8.3635782116650415</v>
      </c>
      <c r="BE68" s="60">
        <v>4.931155588468962E-2</v>
      </c>
      <c r="BF68" s="59">
        <f t="shared" ref="BF68:BF71" si="15">+BD68+BE68</f>
        <v>8.4128897675497303</v>
      </c>
      <c r="BG68" s="59">
        <f t="shared" ref="BG68:BG71" si="16">+AZ68+BC68+BF68</f>
        <v>661.68989681936011</v>
      </c>
      <c r="BH68" s="58">
        <f t="shared" ref="BH68:BH71" si="17">+AW68+BG68</f>
        <v>752.67895134757316</v>
      </c>
    </row>
    <row r="69" spans="1:60" x14ac:dyDescent="0.2">
      <c r="A69" s="107" t="s">
        <v>115</v>
      </c>
      <c r="B69" s="108" t="s">
        <v>114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59">
        <f t="shared" si="12"/>
        <v>0</v>
      </c>
      <c r="AX69" s="60">
        <v>356.47182006327898</v>
      </c>
      <c r="AY69" s="60">
        <v>0</v>
      </c>
      <c r="AZ69" s="59">
        <f t="shared" si="13"/>
        <v>356.47182006327898</v>
      </c>
      <c r="BA69" s="60">
        <v>0</v>
      </c>
      <c r="BB69" s="60">
        <v>0</v>
      </c>
      <c r="BC69" s="59">
        <f t="shared" si="14"/>
        <v>0</v>
      </c>
      <c r="BD69" s="60">
        <v>0</v>
      </c>
      <c r="BE69" s="60">
        <v>0</v>
      </c>
      <c r="BF69" s="59">
        <f t="shared" si="15"/>
        <v>0</v>
      </c>
      <c r="BG69" s="59">
        <f t="shared" si="16"/>
        <v>356.47182006327898</v>
      </c>
      <c r="BH69" s="58">
        <f t="shared" si="17"/>
        <v>356.47182006327898</v>
      </c>
    </row>
    <row r="70" spans="1:60" x14ac:dyDescent="0.2">
      <c r="A70" s="107" t="s">
        <v>113</v>
      </c>
      <c r="B70" s="106" t="s">
        <v>112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1.788078634956392</v>
      </c>
      <c r="AU70" s="60">
        <v>0</v>
      </c>
      <c r="AV70" s="60">
        <v>0</v>
      </c>
      <c r="AW70" s="59">
        <f t="shared" si="12"/>
        <v>1.788078634956392</v>
      </c>
      <c r="AX70" s="60">
        <v>9.3940330851186005</v>
      </c>
      <c r="AY70" s="60">
        <v>0</v>
      </c>
      <c r="AZ70" s="59">
        <f t="shared" si="13"/>
        <v>9.3940330851186005</v>
      </c>
      <c r="BA70" s="60">
        <v>0</v>
      </c>
      <c r="BB70" s="60">
        <v>0</v>
      </c>
      <c r="BC70" s="59">
        <f t="shared" si="14"/>
        <v>0</v>
      </c>
      <c r="BD70" s="60">
        <v>0</v>
      </c>
      <c r="BE70" s="60">
        <v>0</v>
      </c>
      <c r="BF70" s="59">
        <f t="shared" si="15"/>
        <v>0</v>
      </c>
      <c r="BG70" s="59">
        <f t="shared" si="16"/>
        <v>9.3940330851186005</v>
      </c>
      <c r="BH70" s="58">
        <f t="shared" si="17"/>
        <v>11.182111720074992</v>
      </c>
    </row>
    <row r="71" spans="1:60" s="53" customFormat="1" x14ac:dyDescent="0.2">
      <c r="A71" s="113" t="s">
        <v>47</v>
      </c>
      <c r="B71" s="65" t="s">
        <v>71</v>
      </c>
      <c r="C71" s="59">
        <f t="shared" ref="C71:AV71" si="18">SUM(C4:C70)</f>
        <v>89.058372778615393</v>
      </c>
      <c r="D71" s="59">
        <f t="shared" si="18"/>
        <v>119.95506738717083</v>
      </c>
      <c r="E71" s="59">
        <f t="shared" si="18"/>
        <v>89.37166696553291</v>
      </c>
      <c r="F71" s="59">
        <f t="shared" si="18"/>
        <v>437.08555996105895</v>
      </c>
      <c r="G71" s="59">
        <f t="shared" si="18"/>
        <v>13.724831505783499</v>
      </c>
      <c r="H71" s="59">
        <f t="shared" si="18"/>
        <v>44.857893592602778</v>
      </c>
      <c r="I71" s="59">
        <f t="shared" si="18"/>
        <v>3.2574604396585132</v>
      </c>
      <c r="J71" s="59">
        <f t="shared" si="18"/>
        <v>143.70268481445547</v>
      </c>
      <c r="K71" s="59">
        <f t="shared" si="18"/>
        <v>115.88205033435774</v>
      </c>
      <c r="L71" s="59">
        <f t="shared" si="18"/>
        <v>158.24416407213951</v>
      </c>
      <c r="M71" s="59">
        <f t="shared" si="18"/>
        <v>177.75410094832134</v>
      </c>
      <c r="N71" s="59">
        <f t="shared" si="18"/>
        <v>98.985199556833223</v>
      </c>
      <c r="O71" s="59">
        <f t="shared" si="18"/>
        <v>156.35374616028139</v>
      </c>
      <c r="P71" s="59">
        <f t="shared" si="18"/>
        <v>49.26591741360857</v>
      </c>
      <c r="Q71" s="59">
        <f t="shared" si="18"/>
        <v>226.76060842801675</v>
      </c>
      <c r="R71" s="59">
        <f t="shared" si="18"/>
        <v>529.91821217896199</v>
      </c>
      <c r="S71" s="59">
        <f t="shared" si="18"/>
        <v>205.06594193942675</v>
      </c>
      <c r="T71" s="59">
        <f t="shared" si="18"/>
        <v>95.94930018895343</v>
      </c>
      <c r="U71" s="59">
        <f t="shared" si="18"/>
        <v>286.64604564159191</v>
      </c>
      <c r="V71" s="59">
        <f t="shared" si="18"/>
        <v>688.06175335680814</v>
      </c>
      <c r="W71" s="59">
        <f t="shared" si="18"/>
        <v>862.38729610760299</v>
      </c>
      <c r="X71" s="59">
        <f t="shared" si="18"/>
        <v>178.11246592894898</v>
      </c>
      <c r="Y71" s="59">
        <f t="shared" si="18"/>
        <v>77.503933889445065</v>
      </c>
      <c r="Z71" s="59">
        <f t="shared" si="18"/>
        <v>620.09581779550967</v>
      </c>
      <c r="AA71" s="59">
        <f t="shared" si="18"/>
        <v>253.9769545414278</v>
      </c>
      <c r="AB71" s="59">
        <f t="shared" si="18"/>
        <v>66.882287360172938</v>
      </c>
      <c r="AC71" s="59">
        <f t="shared" si="18"/>
        <v>41.717713291499521</v>
      </c>
      <c r="AD71" s="59">
        <f t="shared" si="18"/>
        <v>43.105945684411324</v>
      </c>
      <c r="AE71" s="59">
        <f t="shared" si="18"/>
        <v>120.04722155875157</v>
      </c>
      <c r="AF71" s="59">
        <f t="shared" si="18"/>
        <v>36.52579458026058</v>
      </c>
      <c r="AG71" s="59">
        <f t="shared" si="18"/>
        <v>145.80982453700167</v>
      </c>
      <c r="AH71" s="59">
        <f t="shared" si="18"/>
        <v>33.429382656105133</v>
      </c>
      <c r="AI71" s="59">
        <f t="shared" si="18"/>
        <v>70.786921759187379</v>
      </c>
      <c r="AJ71" s="59">
        <f t="shared" si="18"/>
        <v>83.784652637808222</v>
      </c>
      <c r="AK71" s="59">
        <f t="shared" si="18"/>
        <v>60.984187293707059</v>
      </c>
      <c r="AL71" s="59">
        <f t="shared" si="18"/>
        <v>138.03037283271556</v>
      </c>
      <c r="AM71" s="59">
        <f t="shared" si="18"/>
        <v>221.65288146442006</v>
      </c>
      <c r="AN71" s="59">
        <f t="shared" si="18"/>
        <v>164.19583139325829</v>
      </c>
      <c r="AO71" s="59">
        <f t="shared" si="18"/>
        <v>184.4050780480776</v>
      </c>
      <c r="AP71" s="59">
        <f t="shared" si="18"/>
        <v>445.83287454722722</v>
      </c>
      <c r="AQ71" s="59">
        <f t="shared" si="18"/>
        <v>126.08875321017968</v>
      </c>
      <c r="AR71" s="59">
        <f t="shared" si="18"/>
        <v>355.43659132573288</v>
      </c>
      <c r="AS71" s="59">
        <f t="shared" si="18"/>
        <v>286.06546195192948</v>
      </c>
      <c r="AT71" s="59">
        <f t="shared" si="18"/>
        <v>23.825575580139315</v>
      </c>
      <c r="AU71" s="59">
        <f t="shared" si="18"/>
        <v>0.93561834565032886</v>
      </c>
      <c r="AV71" s="59">
        <f t="shared" si="18"/>
        <v>107.33408482388</v>
      </c>
      <c r="AW71" s="59">
        <f t="shared" si="12"/>
        <v>8478.8541008092288</v>
      </c>
      <c r="AX71" s="59">
        <f>SUM(AX4:AX70)</f>
        <v>10855.953210408827</v>
      </c>
      <c r="AY71" s="59">
        <f>SUM(AY4:AY70)</f>
        <v>2116.0119</v>
      </c>
      <c r="AZ71" s="59">
        <f t="shared" si="13"/>
        <v>12971.965110408826</v>
      </c>
      <c r="BA71" s="59">
        <f>SUM(BA4:BA70)</f>
        <v>2956.1657498137492</v>
      </c>
      <c r="BB71" s="59">
        <f>SUM(BB4:BB70)</f>
        <v>1575.967363203586</v>
      </c>
      <c r="BC71" s="59">
        <f t="shared" si="14"/>
        <v>4532.1331130173348</v>
      </c>
      <c r="BD71" s="59">
        <f>SUM(BD4:BD70)</f>
        <v>3524.2089764227512</v>
      </c>
      <c r="BE71" s="59">
        <f>SUM(BE4:BE70)</f>
        <v>624.1615086574152</v>
      </c>
      <c r="BF71" s="59">
        <f t="shared" si="15"/>
        <v>4148.370485080166</v>
      </c>
      <c r="BG71" s="59">
        <f t="shared" si="16"/>
        <v>21652.468708506327</v>
      </c>
      <c r="BH71" s="58">
        <f t="shared" si="17"/>
        <v>30131.322809315556</v>
      </c>
    </row>
    <row r="72" spans="1:60" s="53" customFormat="1" x14ac:dyDescent="0.2">
      <c r="A72" s="57" t="s">
        <v>72</v>
      </c>
      <c r="B72" s="56" t="s">
        <v>73</v>
      </c>
      <c r="C72" s="55">
        <f>'SUPPLY (45-67)-06'!C71-'USE (45-67)-06'!C71</f>
        <v>189.19991486696037</v>
      </c>
      <c r="D72" s="55">
        <f>'SUPPLY (45-67)-06'!D71-'USE (45-67)-06'!D71</f>
        <v>241.23231984094545</v>
      </c>
      <c r="E72" s="55">
        <f>'SUPPLY (45-67)-06'!E71-'USE (45-67)-06'!E71</f>
        <v>182.53192528373117</v>
      </c>
      <c r="F72" s="55">
        <f>'SUPPLY (45-67)-06'!F71-'USE (45-67)-06'!F71</f>
        <v>728.24926065854959</v>
      </c>
      <c r="G72" s="55">
        <f>'SUPPLY (45-67)-06'!G71-'USE (45-67)-06'!G71</f>
        <v>43.762264202120406</v>
      </c>
      <c r="H72" s="55">
        <f>'SUPPLY (45-67)-06'!H71-'USE (45-67)-06'!H71</f>
        <v>152.04598302658349</v>
      </c>
      <c r="I72" s="55">
        <f>'SUPPLY (45-67)-06'!I71-'USE (45-67)-06'!I71</f>
        <v>7.3258418088043511</v>
      </c>
      <c r="J72" s="55">
        <f>'SUPPLY (45-67)-06'!J71-'USE (45-67)-06'!J71</f>
        <v>138.755416886809</v>
      </c>
      <c r="K72" s="55">
        <f>'SUPPLY (45-67)-06'!K71-'USE (45-67)-06'!K71</f>
        <v>35.02933797066008</v>
      </c>
      <c r="L72" s="55">
        <f>'SUPPLY (45-67)-06'!L71-'USE (45-67)-06'!L71</f>
        <v>58.267095585235126</v>
      </c>
      <c r="M72" s="55">
        <f>'SUPPLY (45-67)-06'!M71-'USE (45-67)-06'!M71</f>
        <v>157.17628668356949</v>
      </c>
      <c r="N72" s="55">
        <f>'SUPPLY (45-67)-06'!N71-'USE (45-67)-06'!N71</f>
        <v>104.44269427458399</v>
      </c>
      <c r="O72" s="55">
        <f>'SUPPLY (45-67)-06'!O71-'USE (45-67)-06'!O71</f>
        <v>142.78505550155683</v>
      </c>
      <c r="P72" s="55">
        <f>'SUPPLY (45-67)-06'!P71-'USE (45-67)-06'!P71</f>
        <v>31.032007172873755</v>
      </c>
      <c r="Q72" s="55">
        <f>'SUPPLY (45-67)-06'!Q71-'USE (45-67)-06'!Q71</f>
        <v>197.43105989747633</v>
      </c>
      <c r="R72" s="55">
        <f>'SUPPLY (45-67)-06'!R71-'USE (45-67)-06'!R71</f>
        <v>275.40046344824964</v>
      </c>
      <c r="S72" s="55">
        <f>'SUPPLY (45-67)-06'!S71-'USE (45-67)-06'!S71</f>
        <v>105.35811995731899</v>
      </c>
      <c r="T72" s="55">
        <f>'SUPPLY (45-67)-06'!T71-'USE (45-67)-06'!T71</f>
        <v>87.366374688955631</v>
      </c>
      <c r="U72" s="55">
        <f>'SUPPLY (45-67)-06'!U71-'USE (45-67)-06'!U71</f>
        <v>375.11219399082103</v>
      </c>
      <c r="V72" s="55">
        <f>'SUPPLY (45-67)-06'!V71-'USE (45-67)-06'!V71</f>
        <v>338.89608747424904</v>
      </c>
      <c r="W72" s="55">
        <f>'SUPPLY (45-67)-06'!W71-'USE (45-67)-06'!W71</f>
        <v>729.56780009824035</v>
      </c>
      <c r="X72" s="55">
        <f>'SUPPLY (45-67)-06'!X71-'USE (45-67)-06'!X71</f>
        <v>146.65240338767617</v>
      </c>
      <c r="Y72" s="55">
        <f>'SUPPLY (45-67)-06'!Y71-'USE (45-67)-06'!Y71</f>
        <v>71.089819083253659</v>
      </c>
      <c r="Z72" s="55">
        <f>'SUPPLY (45-67)-06'!Z71-'USE (45-67)-06'!Z71</f>
        <v>960.00732836823249</v>
      </c>
      <c r="AA72" s="55">
        <f>'SUPPLY (45-67)-06'!AA71-'USE (45-67)-06'!AA71</f>
        <v>655.67422550459878</v>
      </c>
      <c r="AB72" s="55">
        <f>'SUPPLY (45-67)-06'!AB71-'USE (45-67)-06'!AB71</f>
        <v>118.76791556755643</v>
      </c>
      <c r="AC72" s="55">
        <f>'SUPPLY (45-67)-06'!AC71-'USE (45-67)-06'!AC71</f>
        <v>144.167165622781</v>
      </c>
      <c r="AD72" s="55">
        <f>'SUPPLY (45-67)-06'!AD71-'USE (45-67)-06'!AD71</f>
        <v>80.314581898089045</v>
      </c>
      <c r="AE72" s="55">
        <f>'SUPPLY (45-67)-06'!AE71-'USE (45-67)-06'!AE71</f>
        <v>237.09630974952245</v>
      </c>
      <c r="AF72" s="55">
        <f>'SUPPLY (45-67)-06'!AF71-'USE (45-67)-06'!AF71</f>
        <v>65.588570355578256</v>
      </c>
      <c r="AG72" s="55">
        <f>'SUPPLY (45-67)-06'!AG71-'USE (45-67)-06'!AG71</f>
        <v>278.78254818089999</v>
      </c>
      <c r="AH72" s="55">
        <f>'SUPPLY (45-67)-06'!AH71-'USE (45-67)-06'!AH71</f>
        <v>63.347593318963149</v>
      </c>
      <c r="AI72" s="55">
        <f>'SUPPLY (45-67)-06'!AI71-'USE (45-67)-06'!AI71</f>
        <v>50.941948342193683</v>
      </c>
      <c r="AJ72" s="55">
        <f>'SUPPLY (45-67)-06'!AJ71-'USE (45-67)-06'!AJ71</f>
        <v>219.84723258028589</v>
      </c>
      <c r="AK72" s="55">
        <f>'SUPPLY (45-67)-06'!AK71-'USE (45-67)-06'!AK71</f>
        <v>264.73595363766606</v>
      </c>
      <c r="AL72" s="55">
        <f>'SUPPLY (45-67)-06'!AL71-'USE (45-67)-06'!AL71</f>
        <v>159.55026612226402</v>
      </c>
      <c r="AM72" s="55">
        <f>'SUPPLY (45-67)-06'!AM71-'USE (45-67)-06'!AM71</f>
        <v>491.66374141788322</v>
      </c>
      <c r="AN72" s="55">
        <f>'SUPPLY (45-67)-06'!AN71-'USE (45-67)-06'!AN71</f>
        <v>292.79769875706671</v>
      </c>
      <c r="AO72" s="55">
        <f>'SUPPLY (45-67)-06'!AO71-'USE (45-67)-06'!AO71</f>
        <v>456.0227909635737</v>
      </c>
      <c r="AP72" s="55">
        <f>'SUPPLY (45-67)-06'!AP71-'USE (45-67)-06'!AP71</f>
        <v>1174.5471254527729</v>
      </c>
      <c r="AQ72" s="55">
        <f>'SUPPLY (45-67)-06'!AQ71-'USE (45-67)-06'!AQ71</f>
        <v>511.16172806810118</v>
      </c>
      <c r="AR72" s="55">
        <f>'SUPPLY (45-67)-06'!AR71-'USE (45-67)-06'!AR71</f>
        <v>597.51261403674471</v>
      </c>
      <c r="AS72" s="55">
        <f>'SUPPLY (45-67)-06'!AS71-'USE (45-67)-06'!AS71</f>
        <v>450.06570114621354</v>
      </c>
      <c r="AT72" s="55">
        <f>'SUPPLY (45-67)-06'!AT71-'USE (45-67)-06'!AT71</f>
        <v>332.64624448313964</v>
      </c>
      <c r="AU72" s="55">
        <f>'SUPPLY (45-67)-06'!AU71-'USE (45-67)-06'!AU71</f>
        <v>10.246493374424663</v>
      </c>
      <c r="AV72" s="55">
        <f>'SUPPLY (45-67)-06'!AV71-'USE (45-67)-06'!AV71</f>
        <v>-107.33408482388</v>
      </c>
      <c r="AW72" s="55">
        <f>'SUPPLY (45-67)-06'!AW71-'USE (45-67)-06'!AW71</f>
        <v>12046.861417913897</v>
      </c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4"/>
    </row>
    <row r="74" spans="1:60" x14ac:dyDescent="0.2">
      <c r="C74" s="64"/>
    </row>
    <row r="75" spans="1:60" x14ac:dyDescent="0.2">
      <c r="C75" s="64"/>
    </row>
    <row r="76" spans="1:60" x14ac:dyDescent="0.2">
      <c r="C76" s="64"/>
    </row>
    <row r="77" spans="1:60" x14ac:dyDescent="0.2">
      <c r="C77" s="64"/>
    </row>
    <row r="78" spans="1:60" x14ac:dyDescent="0.2">
      <c r="C78" s="64"/>
    </row>
    <row r="79" spans="1:60" x14ac:dyDescent="0.2">
      <c r="C79" s="64"/>
    </row>
    <row r="80" spans="1:60" x14ac:dyDescent="0.2">
      <c r="C80" s="64"/>
    </row>
    <row r="81" spans="3:3" x14ac:dyDescent="0.2">
      <c r="C81" s="64"/>
    </row>
    <row r="82" spans="3:3" x14ac:dyDescent="0.2">
      <c r="C82" s="64"/>
    </row>
    <row r="83" spans="3:3" x14ac:dyDescent="0.2">
      <c r="C83" s="64"/>
    </row>
    <row r="84" spans="3:3" x14ac:dyDescent="0.2">
      <c r="C84" s="64"/>
    </row>
    <row r="85" spans="3:3" x14ac:dyDescent="0.2">
      <c r="C85" s="64"/>
    </row>
    <row r="86" spans="3:3" x14ac:dyDescent="0.2">
      <c r="C86" s="64"/>
    </row>
    <row r="87" spans="3:3" x14ac:dyDescent="0.2">
      <c r="C87" s="64"/>
    </row>
    <row r="88" spans="3:3" x14ac:dyDescent="0.2">
      <c r="C88" s="64"/>
    </row>
    <row r="89" spans="3:3" x14ac:dyDescent="0.2">
      <c r="C89" s="64"/>
    </row>
    <row r="90" spans="3:3" x14ac:dyDescent="0.2">
      <c r="C90" s="64"/>
    </row>
    <row r="91" spans="3:3" x14ac:dyDescent="0.2">
      <c r="C91" s="64"/>
    </row>
    <row r="92" spans="3:3" x14ac:dyDescent="0.2">
      <c r="C92" s="64"/>
    </row>
    <row r="93" spans="3:3" x14ac:dyDescent="0.2">
      <c r="C93" s="64"/>
    </row>
    <row r="94" spans="3:3" x14ac:dyDescent="0.2">
      <c r="C94" s="64"/>
    </row>
    <row r="95" spans="3:3" x14ac:dyDescent="0.2">
      <c r="C95" s="64"/>
    </row>
    <row r="96" spans="3:3" x14ac:dyDescent="0.2">
      <c r="C96" s="64"/>
    </row>
    <row r="97" spans="3:3" x14ac:dyDescent="0.2">
      <c r="C97" s="64"/>
    </row>
    <row r="98" spans="3:3" x14ac:dyDescent="0.2">
      <c r="C98" s="64"/>
    </row>
    <row r="99" spans="3:3" x14ac:dyDescent="0.2">
      <c r="C99" s="64"/>
    </row>
    <row r="100" spans="3:3" x14ac:dyDescent="0.2">
      <c r="C100" s="64"/>
    </row>
    <row r="101" spans="3:3" x14ac:dyDescent="0.2">
      <c r="C101" s="64"/>
    </row>
    <row r="102" spans="3:3" x14ac:dyDescent="0.2">
      <c r="C102" s="64"/>
    </row>
    <row r="103" spans="3:3" x14ac:dyDescent="0.2">
      <c r="C103" s="64"/>
    </row>
    <row r="104" spans="3:3" x14ac:dyDescent="0.2">
      <c r="C104" s="64"/>
    </row>
    <row r="105" spans="3:3" x14ac:dyDescent="0.2">
      <c r="C105" s="64"/>
    </row>
    <row r="106" spans="3:3" x14ac:dyDescent="0.2">
      <c r="C106" s="64"/>
    </row>
    <row r="107" spans="3:3" x14ac:dyDescent="0.2">
      <c r="C107" s="64"/>
    </row>
    <row r="108" spans="3:3" x14ac:dyDescent="0.2">
      <c r="C108" s="64"/>
    </row>
    <row r="109" spans="3:3" x14ac:dyDescent="0.2">
      <c r="C109" s="64"/>
    </row>
    <row r="110" spans="3:3" x14ac:dyDescent="0.2">
      <c r="C110" s="64"/>
    </row>
    <row r="111" spans="3:3" x14ac:dyDescent="0.2">
      <c r="C111" s="64"/>
    </row>
    <row r="112" spans="3:3" x14ac:dyDescent="0.2">
      <c r="C112" s="64"/>
    </row>
    <row r="113" spans="3:3" x14ac:dyDescent="0.2">
      <c r="C113" s="64"/>
    </row>
    <row r="114" spans="3:3" x14ac:dyDescent="0.2">
      <c r="C114" s="64"/>
    </row>
    <row r="115" spans="3:3" x14ac:dyDescent="0.2">
      <c r="C115" s="64"/>
    </row>
    <row r="116" spans="3:3" x14ac:dyDescent="0.2">
      <c r="C116" s="64"/>
    </row>
    <row r="117" spans="3:3" x14ac:dyDescent="0.2">
      <c r="C117" s="64"/>
    </row>
    <row r="118" spans="3:3" x14ac:dyDescent="0.2">
      <c r="C118" s="64"/>
    </row>
    <row r="119" spans="3:3" x14ac:dyDescent="0.2">
      <c r="C119" s="64"/>
    </row>
    <row r="120" spans="3:3" x14ac:dyDescent="0.2">
      <c r="C120" s="64"/>
    </row>
    <row r="121" spans="3:3" x14ac:dyDescent="0.2">
      <c r="C121" s="64"/>
    </row>
    <row r="122" spans="3:3" x14ac:dyDescent="0.2">
      <c r="C122" s="64"/>
    </row>
  </sheetData>
  <mergeCells count="2">
    <mergeCell ref="A2:A3"/>
    <mergeCell ref="B2:B3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SUPPLY (15-15)-06</vt:lpstr>
      <vt:lpstr>USE (15-15)-06</vt:lpstr>
      <vt:lpstr>SUPPLY (19-27)-06</vt:lpstr>
      <vt:lpstr>USE (19-27)-06</vt:lpstr>
      <vt:lpstr>SUPPLY (45-67)-06</vt:lpstr>
      <vt:lpstr>USE (45-67)-06</vt:lpstr>
      <vt:lpstr>'SUPPLY (15-15)-06'!Print_Area</vt:lpstr>
      <vt:lpstr>'SUPPLY (19-27)-06'!Print_Area</vt:lpstr>
      <vt:lpstr>'USE (15-15)-06'!Print_Area</vt:lpstr>
      <vt:lpstr>'USE (19-27)-06'!Print_Area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Ambokadze</dc:creator>
  <cp:lastModifiedBy>meri shaburishvili</cp:lastModifiedBy>
  <cp:lastPrinted>2009-12-30T06:26:10Z</cp:lastPrinted>
  <dcterms:created xsi:type="dcterms:W3CDTF">2009-12-29T14:35:42Z</dcterms:created>
  <dcterms:modified xsi:type="dcterms:W3CDTF">2019-05-17T14:11:29Z</dcterms:modified>
</cp:coreProperties>
</file>