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734" activeTab="0"/>
  </bookViews>
  <sheets>
    <sheet name="Title" sheetId="1" r:id="rId1"/>
    <sheet name="I part" sheetId="2" r:id="rId2"/>
    <sheet name="II part" sheetId="3" r:id="rId3"/>
    <sheet name="II part 1" sheetId="4" r:id="rId4"/>
    <sheet name="III part" sheetId="5" r:id="rId5"/>
    <sheet name="III part 1" sheetId="6" r:id="rId6"/>
    <sheet name="IV part" sheetId="7" r:id="rId7"/>
    <sheet name="V part" sheetId="8" r:id="rId8"/>
    <sheet name="VI part" sheetId="9" r:id="rId9"/>
    <sheet name="VII part" sheetId="10" r:id="rId10"/>
    <sheet name="VIII part" sheetId="11" r:id="rId11"/>
  </sheets>
  <definedNames>
    <definedName name="OLE_LINK1" localSheetId="10">'VIII part'!$A$1</definedName>
  </definedNames>
  <calcPr fullCalcOnLoad="1"/>
</workbook>
</file>

<file path=xl/sharedStrings.xml><?xml version="1.0" encoding="utf-8"?>
<sst xmlns="http://schemas.openxmlformats.org/spreadsheetml/2006/main" count="208" uniqueCount="103">
  <si>
    <t>X</t>
  </si>
  <si>
    <t>..........................................................</t>
  </si>
  <si>
    <t>------------------------------------------------------------------------</t>
  </si>
  <si>
    <t xml:space="preserve">“------------- “ -----------------------------------------------“ </t>
  </si>
  <si>
    <t>/ თანამდებობა</t>
  </si>
  <si>
    <t>მობილური:</t>
  </si>
  <si>
    <t>შემსრულებელი (სახელი და გვარი გარკვევით)</t>
  </si>
  <si>
    <t>ხელმძღვანელი (სახელი და გვარი გარკვევით)</t>
  </si>
  <si>
    <t>შენიშვნა: ნაცრისფერი უჯრები ივსება საქსტატში.</t>
  </si>
  <si>
    <t>კოდი</t>
  </si>
  <si>
    <t>ფაქტიური</t>
  </si>
  <si>
    <t>.............................................................................................................................</t>
  </si>
  <si>
    <t>/ ტელ.:</t>
  </si>
  <si>
    <t>.....................................</t>
  </si>
  <si>
    <r>
      <t xml:space="preserve">ვებ-გვერდი </t>
    </r>
    <r>
      <rPr>
        <b/>
        <sz val="10"/>
        <rFont val="Times New Roman"/>
        <family val="1"/>
      </rPr>
      <t>(Web-site): http://www</t>
    </r>
  </si>
  <si>
    <r>
      <t>ელექტრონული ფოსტის მისამართი (</t>
    </r>
    <r>
      <rPr>
        <b/>
        <sz val="9.5"/>
        <rFont val="Times New Roman"/>
        <family val="1"/>
      </rPr>
      <t>E-mail</t>
    </r>
    <r>
      <rPr>
        <b/>
        <sz val="9.5"/>
        <rFont val="LiterMtavr"/>
        <family val="0"/>
      </rPr>
      <t>)</t>
    </r>
  </si>
  <si>
    <t>ელ ფოსტა: info@geostat.ge,  ვებ-გვერდი:  www.geostat.ge</t>
  </si>
  <si>
    <t>.............................</t>
  </si>
  <si>
    <t>ინდივიდუალური მონაცემები ითვლება კონფიდენციალურად და დაცულია საქართველოს ზოგადი ადმინისტრაციული კოდექსითა და ,,ოფიციალური სტატისტიკის შესახებ” საქართველოს კანონის 28-ე მუხლით.</t>
  </si>
  <si>
    <r>
      <t>„ოფიციალური სტატისტიკის შესახებ“ საქართველოს კანონის 25-ე მუხლის თანახმად  მეწარმე ფიზიკური და იურიდიული პირები ვალდებული არიან, საქსტატის მოთხოვნის შემთხვევაში წარადგინონ  მათ ხელთ არსებული ინფორმაცია, მათ შორის, კონფიდენციალური.  პასუხისმგებლობა ინფორმაციის წარუდგენლობისათვის გათვალისწინებულია საქართველოს ადმინისტრაციულ სამართალდარღვევათა კოდექსის 177</t>
    </r>
    <r>
      <rPr>
        <vertAlign val="superscript"/>
        <sz val="9"/>
        <color indexed="8"/>
        <rFont val="AcadNusx"/>
        <family val="0"/>
      </rPr>
      <t>12</t>
    </r>
    <r>
      <rPr>
        <sz val="9"/>
        <color indexed="8"/>
        <rFont val="AcadNusx"/>
        <family val="0"/>
      </rPr>
      <t xml:space="preserve"> მუხლით“.</t>
    </r>
  </si>
  <si>
    <t>საქართველოს სტატისტიკის ეროვნული სამსახური</t>
  </si>
  <si>
    <t>საქსტატი</t>
  </si>
  <si>
    <t xml:space="preserve"> 0180, ცოტნე დადიანის ქ. 30, tel: (995 32) 2 36 72 10/605/602/675, ფაქსი: (995 32) 2 36 72 13</t>
  </si>
  <si>
    <t>უმაღლესი საგანმანათლებლო დაწესებულებების</t>
  </si>
  <si>
    <t>სტატისტიკური გამოკვლევა</t>
  </si>
  <si>
    <t>დამტკიცებულია საქართველოს სტატისტიკის ეროვნული სამსახურის საბჭოს 2019 წლის 19 თებერვლის #4 დადგენილებით</t>
  </si>
  <si>
    <t>კითხვარი N 07.3.1.1 (წლიური)</t>
  </si>
  <si>
    <t xml:space="preserve">ფაკულტეტის, პროგრამის დასახელება </t>
  </si>
  <si>
    <t xml:space="preserve">მათ შორის: </t>
  </si>
  <si>
    <r>
      <t>სტრიქონის</t>
    </r>
    <r>
      <rPr>
        <sz val="9"/>
        <color indexed="8"/>
        <rFont val="Sylfaen"/>
        <family val="1"/>
      </rPr>
      <t xml:space="preserve"> N</t>
    </r>
  </si>
  <si>
    <t>პროგრამის კოდი (ივსება საქსტატში)</t>
  </si>
  <si>
    <t>სულ</t>
  </si>
  <si>
    <t>მათ შორის ქალი</t>
  </si>
  <si>
    <t>ბაკალავრიატი, სულ</t>
  </si>
  <si>
    <t>მაგისტრატურა, დიპლომირებული მედიკოსის (ვეტერინარის) პროგრამა, რეზიდენტურა, სულ</t>
  </si>
  <si>
    <t>პროფესიული განათლების პროგრამები, სულ</t>
  </si>
  <si>
    <t>მათ შორის:</t>
  </si>
  <si>
    <t>სტრიქონის N</t>
  </si>
  <si>
    <t>მათ შორის: შეზღუდული შესაძლებლობების მქონე სტუდენტების რაოდენობა</t>
  </si>
  <si>
    <r>
      <t>II</t>
    </r>
    <r>
      <rPr>
        <b/>
        <sz val="10"/>
        <color indexed="8"/>
        <rFont val="Sylfaen"/>
        <family val="1"/>
      </rPr>
      <t>. სტუდენტების რიცხოვნობა (კაცი)</t>
    </r>
  </si>
  <si>
    <r>
      <t>II</t>
    </r>
    <r>
      <rPr>
        <b/>
        <sz val="10"/>
        <color indexed="8"/>
        <rFont val="Sylfaen"/>
        <family val="1"/>
      </rPr>
      <t>. უცხოელი სტუდენტების რიცხოვნობა (კაცი)</t>
    </r>
  </si>
  <si>
    <r>
      <t>III</t>
    </r>
    <r>
      <rPr>
        <b/>
        <sz val="12"/>
        <color indexed="8"/>
        <rFont val="LitNusx"/>
        <family val="2"/>
      </rPr>
      <t>. კურსდამთავრებულთა რიცხოვნობა (კაცი)</t>
    </r>
  </si>
  <si>
    <r>
      <t>I.</t>
    </r>
    <r>
      <rPr>
        <b/>
        <sz val="10"/>
        <color indexed="8"/>
        <rFont val="Sylfaen"/>
        <family val="1"/>
      </rPr>
      <t>  სტუდენტების მიღება (კაცი)</t>
    </r>
  </si>
  <si>
    <t>სტუდენტების რიცხოვნობა, სულ</t>
  </si>
  <si>
    <t>უცხოელ სტუდენტთა განაწილება (სტრიქონი 1-დან)</t>
  </si>
  <si>
    <r>
      <t xml:space="preserve">IV. სტუდენტების განაწილება ასაკის მიხედვით </t>
    </r>
    <r>
      <rPr>
        <b/>
        <sz val="10"/>
        <color indexed="8"/>
        <rFont val="Sylfaen"/>
        <family val="1"/>
      </rPr>
      <t>(კაცი)</t>
    </r>
  </si>
  <si>
    <r>
      <t>17</t>
    </r>
    <r>
      <rPr>
        <sz val="10"/>
        <color indexed="8"/>
        <rFont val="Sylfaen"/>
        <family val="1"/>
      </rPr>
      <t xml:space="preserve"> წლის და უმცროსი</t>
    </r>
  </si>
  <si>
    <t xml:space="preserve">18 წელი </t>
  </si>
  <si>
    <r>
      <t>19</t>
    </r>
    <r>
      <rPr>
        <sz val="10"/>
        <color indexed="8"/>
        <rFont val="Sylfaen"/>
        <family val="1"/>
      </rPr>
      <t xml:space="preserve"> წელი </t>
    </r>
  </si>
  <si>
    <r>
      <t xml:space="preserve">20 </t>
    </r>
    <r>
      <rPr>
        <sz val="10"/>
        <color indexed="8"/>
        <rFont val="Sylfaen"/>
        <family val="1"/>
      </rPr>
      <t xml:space="preserve">წელი </t>
    </r>
  </si>
  <si>
    <r>
      <t xml:space="preserve">21 </t>
    </r>
    <r>
      <rPr>
        <sz val="10"/>
        <color indexed="8"/>
        <rFont val="Sylfaen"/>
        <family val="1"/>
      </rPr>
      <t xml:space="preserve">წელი </t>
    </r>
  </si>
  <si>
    <r>
      <t xml:space="preserve">22 </t>
    </r>
    <r>
      <rPr>
        <sz val="10"/>
        <color indexed="8"/>
        <rFont val="Sylfaen"/>
        <family val="1"/>
      </rPr>
      <t xml:space="preserve">წელი </t>
    </r>
  </si>
  <si>
    <r>
      <t xml:space="preserve">23 </t>
    </r>
    <r>
      <rPr>
        <sz val="10"/>
        <color indexed="8"/>
        <rFont val="Sylfaen"/>
        <family val="1"/>
      </rPr>
      <t xml:space="preserve">წელი </t>
    </r>
  </si>
  <si>
    <r>
      <t xml:space="preserve">24 </t>
    </r>
    <r>
      <rPr>
        <sz val="10"/>
        <color indexed="8"/>
        <rFont val="Sylfaen"/>
        <family val="1"/>
      </rPr>
      <t xml:space="preserve">წელი </t>
    </r>
  </si>
  <si>
    <r>
      <t>25-29</t>
    </r>
    <r>
      <rPr>
        <sz val="10"/>
        <color indexed="8"/>
        <rFont val="Sylfaen"/>
        <family val="1"/>
      </rPr>
      <t xml:space="preserve"> წელი </t>
    </r>
  </si>
  <si>
    <r>
      <t>30-34</t>
    </r>
    <r>
      <rPr>
        <sz val="10"/>
        <color indexed="8"/>
        <rFont val="Sylfaen"/>
        <family val="1"/>
      </rPr>
      <t xml:space="preserve"> წელი </t>
    </r>
  </si>
  <si>
    <r>
      <t>35</t>
    </r>
    <r>
      <rPr>
        <sz val="10"/>
        <color indexed="8"/>
        <rFont val="Sylfaen"/>
        <family val="1"/>
      </rPr>
      <t xml:space="preserve"> წელი და უფროსი</t>
    </r>
  </si>
  <si>
    <t xml:space="preserve">სტუდენტთა რაოდენობა სწავლების ენის (სექტორების) მიხედვით </t>
  </si>
  <si>
    <t>ქართული</t>
  </si>
  <si>
    <t>ინგლისური</t>
  </si>
  <si>
    <t>ფრანგული</t>
  </si>
  <si>
    <t>გერმანული</t>
  </si>
  <si>
    <t>რუსული</t>
  </si>
  <si>
    <t>სტუდენტთა რაოდენობა, სულ</t>
  </si>
  <si>
    <t xml:space="preserve">სხვა (მიუთითეთ) 
. . . . . . . . . . </t>
  </si>
  <si>
    <r>
      <t>VI</t>
    </r>
    <r>
      <rPr>
        <b/>
        <sz val="10"/>
        <color indexed="8"/>
        <rFont val="LitNusx"/>
        <family val="2"/>
      </rPr>
      <t>. სტუდენტთა გაგზავნა საზღვარგარეთ და უცხოელ სტუდენტთა განაწილება მუდმივი საცხოვრებელი ადგილის მიხედვით (კაცი)</t>
    </r>
  </si>
  <si>
    <t>ქვეყნის კოდი (ივსება საქსტატში)</t>
  </si>
  <si>
    <t xml:space="preserve">სტუდენტთა რაოდენობა, სულ </t>
  </si>
  <si>
    <t>მათ შორის ქვეყნების მიხედვით</t>
  </si>
  <si>
    <t>საზღვარგარეთ გაგზავნილი სტუდენტების რაოდენობა მიმდინარე სასწავლო წელს</t>
  </si>
  <si>
    <t>უცხოელ სტუდენტთა რაოდენობა მიმდინარე სასწავლო წელს</t>
  </si>
  <si>
    <r>
      <t>VII.</t>
    </r>
    <r>
      <rPr>
        <b/>
        <sz val="9"/>
        <color indexed="8"/>
        <rFont val="LitNusx"/>
        <family val="2"/>
      </rPr>
      <t xml:space="preserve"> სტუდენტთა რიცხოვნობა მიღებული გრანტების მიხედვით (ეროვნული გამოცდების შედეგებით დაფინანსების მიხედვით)</t>
    </r>
  </si>
  <si>
    <t>სტუდენტთა რიცხოვნობა, რომლებმაც მიიღეს გრანტი, სულ, კაცი</t>
  </si>
  <si>
    <t>მათ შორის მიიღეს საგრანტო დაფინანსება</t>
  </si>
  <si>
    <t xml:space="preserve">პროფესორ-მასწავლებელთა აკადემიური თანამდებობები </t>
  </si>
  <si>
    <t>ძირითადი პერსონალი</t>
  </si>
  <si>
    <t xml:space="preserve">ხელშეკრულებით (კონტრაქტით) </t>
  </si>
  <si>
    <t>აფილირებული აკადემიური პერსონალი</t>
  </si>
  <si>
    <t>საზღვარგარეთიდან მოწვეული სპეციალისტები</t>
  </si>
  <si>
    <t>პროფესორი</t>
  </si>
  <si>
    <t>ასოცირებული პროფესორი</t>
  </si>
  <si>
    <t>ასისტენტ პროფესორი</t>
  </si>
  <si>
    <t>მასწავლებელი</t>
  </si>
  <si>
    <t>სხვა (მიუთითეთ) . . . . . . . .</t>
  </si>
  <si>
    <t xml:space="preserve">ხელმძღვანელი  </t>
  </si>
  <si>
    <t xml:space="preserve">    (ხელმოწერა)</t>
  </si>
  <si>
    <t>უმაღლესი საგანმანათლებლო დაწესებულების სრული დასახელება</t>
  </si>
  <si>
    <t xml:space="preserve">მისამართი </t>
  </si>
  <si>
    <t>საკუთრების სახე</t>
  </si>
  <si>
    <t>საქმიანობის სახე</t>
  </si>
  <si>
    <t>სტატისტიკური რეესტრის საიდენტიფიკაციო ნომერი (რვანიშნა)</t>
  </si>
  <si>
    <t>იურიდიული</t>
  </si>
  <si>
    <t>გადასახადის გადამხდელის საიდენტიფიკაციო ნომერი (ცხრანიშნა)</t>
  </si>
  <si>
    <r>
      <t>V</t>
    </r>
    <r>
      <rPr>
        <b/>
        <sz val="9"/>
        <color indexed="8"/>
        <rFont val="Sylfaen"/>
        <family val="1"/>
      </rPr>
      <t>. სტუდენტთა განაწილება სწავლების ენის (სექტორების) მიხედვით (კაცი)</t>
    </r>
  </si>
  <si>
    <r>
      <t>VIII</t>
    </r>
    <r>
      <rPr>
        <b/>
        <sz val="9"/>
        <color indexed="8"/>
        <rFont val="Sylfaen"/>
        <family val="1"/>
      </rPr>
      <t>. პროფესორ-მასწავლებელთა განაწილება (კაცი)</t>
    </r>
  </si>
  <si>
    <r>
      <t>III</t>
    </r>
    <r>
      <rPr>
        <b/>
        <sz val="12"/>
        <color indexed="8"/>
        <rFont val="LitNusx"/>
        <family val="2"/>
      </rPr>
      <t>.I. უცხოელი კურსდამთავრებულების რიცხოვნობა (კაცი)</t>
    </r>
  </si>
  <si>
    <t>დაკვირვების პერიოდი 20.. სასწავლო წელი (სასწავლო წლის დასაწყისისთვის)</t>
  </si>
  <si>
    <r>
      <t xml:space="preserve">მიღებულია საანგარიშო </t>
    </r>
    <r>
      <rPr>
        <sz val="9"/>
        <color indexed="8"/>
        <rFont val="Arial Narrow"/>
        <family val="2"/>
      </rPr>
      <t xml:space="preserve">წელს </t>
    </r>
    <r>
      <rPr>
        <sz val="9"/>
        <color indexed="8"/>
        <rFont val="LitNusx"/>
        <family val="2"/>
      </rPr>
      <t>(I კურსზე)</t>
    </r>
  </si>
  <si>
    <r>
      <t xml:space="preserve">სწავლობენ ყველა კურსზე </t>
    </r>
    <r>
      <rPr>
        <sz val="9"/>
        <color indexed="8"/>
        <rFont val="Sylfaen"/>
        <family val="1"/>
      </rPr>
      <t>საანგარიშო წლის დასაწყისისთვის</t>
    </r>
  </si>
  <si>
    <r>
      <t xml:space="preserve">სწავლობენ ყველა კურსზე საანგარიშო </t>
    </r>
    <r>
      <rPr>
        <sz val="10"/>
        <color indexed="8"/>
        <rFont val="Sylfaen"/>
        <family val="1"/>
      </rPr>
      <t>წლის დასაწყისისთვის</t>
    </r>
  </si>
  <si>
    <t>კურსდამთავრებულთა რიცხოვნობა საანგარიშო წელს</t>
  </si>
  <si>
    <t>უცხოელ კურსდამთავრებულთა რიცხოვნობა საანგარიშო წელს</t>
  </si>
  <si>
    <t>20.. წელი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</si>
</sst>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0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LitNusx"/>
      <family val="2"/>
    </font>
    <font>
      <b/>
      <sz val="12"/>
      <color indexed="8"/>
      <name val="AcadNusx"/>
      <family val="0"/>
    </font>
    <font>
      <b/>
      <sz val="10"/>
      <name val="LiterMtavr"/>
      <family val="0"/>
    </font>
    <font>
      <b/>
      <sz val="10"/>
      <name val="Times New Roman"/>
      <family val="1"/>
    </font>
    <font>
      <b/>
      <sz val="11"/>
      <name val="LiterMtavr"/>
      <family val="0"/>
    </font>
    <font>
      <sz val="10"/>
      <name val="Times New Roman"/>
      <family val="1"/>
    </font>
    <font>
      <b/>
      <sz val="9"/>
      <name val="LiterMtavr"/>
      <family val="0"/>
    </font>
    <font>
      <b/>
      <sz val="9.5"/>
      <name val="LiterMtavr"/>
      <family val="0"/>
    </font>
    <font>
      <b/>
      <sz val="9.5"/>
      <name val="Times New Roman"/>
      <family val="1"/>
    </font>
    <font>
      <sz val="9"/>
      <color indexed="8"/>
      <name val="AcadNusx"/>
      <family val="0"/>
    </font>
    <font>
      <vertAlign val="superscript"/>
      <sz val="9"/>
      <color indexed="8"/>
      <name val="AcadNusx"/>
      <family val="0"/>
    </font>
    <font>
      <sz val="9"/>
      <color indexed="8"/>
      <name val="Sylfaen"/>
      <family val="1"/>
    </font>
    <font>
      <b/>
      <sz val="10"/>
      <color indexed="8"/>
      <name val="Sylfaen"/>
      <family val="1"/>
    </font>
    <font>
      <sz val="9"/>
      <color indexed="8"/>
      <name val="Arial Narrow"/>
      <family val="2"/>
    </font>
    <font>
      <sz val="9"/>
      <color indexed="8"/>
      <name val="LitNusx"/>
      <family val="2"/>
    </font>
    <font>
      <sz val="10"/>
      <color indexed="8"/>
      <name val="Sylfaen"/>
      <family val="1"/>
    </font>
    <font>
      <b/>
      <sz val="10"/>
      <color indexed="8"/>
      <name val="LitNusx"/>
      <family val="2"/>
    </font>
    <font>
      <b/>
      <sz val="9"/>
      <color indexed="8"/>
      <name val="LitNusx"/>
      <family val="2"/>
    </font>
    <font>
      <sz val="9"/>
      <name val="LitNusx"/>
      <family val="2"/>
    </font>
    <font>
      <b/>
      <sz val="9"/>
      <name val="LiterNusx"/>
      <family val="0"/>
    </font>
    <font>
      <b/>
      <sz val="9"/>
      <name val="LitNusx"/>
      <family val="2"/>
    </font>
    <font>
      <b/>
      <sz val="8"/>
      <name val="LitNusx"/>
      <family val="2"/>
    </font>
    <font>
      <b/>
      <sz val="9"/>
      <color indexed="8"/>
      <name val="Sylfaen"/>
      <family val="1"/>
    </font>
    <font>
      <sz val="9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.2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LitNusx"/>
      <family val="2"/>
    </font>
    <font>
      <sz val="11"/>
      <color indexed="8"/>
      <name val="Arial Narrow"/>
      <family val="2"/>
    </font>
    <font>
      <sz val="12"/>
      <color indexed="8"/>
      <name val="LitNusx"/>
      <family val="2"/>
    </font>
    <font>
      <sz val="12"/>
      <color indexed="8"/>
      <name val="Arial Narrow"/>
      <family val="2"/>
    </font>
    <font>
      <sz val="12"/>
      <color indexed="8"/>
      <name val="Times New Roman"/>
      <family val="1"/>
    </font>
    <font>
      <sz val="10"/>
      <color indexed="8"/>
      <name val="Arial Narrow"/>
      <family val="2"/>
    </font>
    <font>
      <sz val="11"/>
      <color indexed="8"/>
      <name val="AcadNusx"/>
      <family val="0"/>
    </font>
    <font>
      <sz val="10"/>
      <color indexed="8"/>
      <name val="AcadNusx"/>
      <family val="0"/>
    </font>
    <font>
      <sz val="12"/>
      <color indexed="8"/>
      <name val="AcadNusx"/>
      <family val="0"/>
    </font>
    <font>
      <sz val="10"/>
      <color indexed="8"/>
      <name val="AcadMtavr"/>
      <family val="0"/>
    </font>
    <font>
      <sz val="11"/>
      <name val="Calibri"/>
      <family val="2"/>
    </font>
    <font>
      <u val="single"/>
      <sz val="9"/>
      <color indexed="12"/>
      <name val="Calibri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12"/>
      <color indexed="8"/>
      <name val="LiterMtavr"/>
      <family val="0"/>
    </font>
    <font>
      <sz val="10"/>
      <color indexed="8"/>
      <name val="LiterMtavr"/>
      <family val="0"/>
    </font>
    <font>
      <b/>
      <sz val="10"/>
      <color indexed="8"/>
      <name val="LiterMtavr"/>
      <family val="0"/>
    </font>
    <font>
      <b/>
      <sz val="11"/>
      <color indexed="8"/>
      <name val="LiterMtavr"/>
      <family val="0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.2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LitNusx"/>
      <family val="2"/>
    </font>
    <font>
      <sz val="11"/>
      <color theme="1"/>
      <name val="Arial Narrow"/>
      <family val="2"/>
    </font>
    <font>
      <sz val="12"/>
      <color theme="1"/>
      <name val="LitNusx"/>
      <family val="2"/>
    </font>
    <font>
      <sz val="12"/>
      <color theme="1"/>
      <name val="Arial Narrow"/>
      <family val="2"/>
    </font>
    <font>
      <sz val="12"/>
      <color theme="1"/>
      <name val="Times New Roman"/>
      <family val="1"/>
    </font>
    <font>
      <sz val="10"/>
      <color theme="1"/>
      <name val="Arial Narrow"/>
      <family val="2"/>
    </font>
    <font>
      <sz val="11"/>
      <color theme="1"/>
      <name val="AcadNusx"/>
      <family val="0"/>
    </font>
    <font>
      <sz val="10"/>
      <color theme="1"/>
      <name val="AcadNusx"/>
      <family val="0"/>
    </font>
    <font>
      <sz val="12"/>
      <color theme="1"/>
      <name val="AcadNusx"/>
      <family val="0"/>
    </font>
    <font>
      <sz val="10"/>
      <color theme="1"/>
      <name val="AcadMtavr"/>
      <family val="0"/>
    </font>
    <font>
      <u val="single"/>
      <sz val="9"/>
      <color theme="10"/>
      <name val="Calibri"/>
      <family val="2"/>
    </font>
    <font>
      <sz val="10"/>
      <color theme="1"/>
      <name val="Sylfaen"/>
      <family val="1"/>
    </font>
    <font>
      <sz val="9"/>
      <color theme="1"/>
      <name val="LitNusx"/>
      <family val="2"/>
    </font>
    <font>
      <sz val="9"/>
      <color theme="1"/>
      <name val="Sylfaen"/>
      <family val="1"/>
    </font>
    <font>
      <sz val="9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 Narrow"/>
      <family val="2"/>
    </font>
    <font>
      <b/>
      <sz val="10"/>
      <color theme="1"/>
      <name val="LiterMtavr"/>
      <family val="0"/>
    </font>
    <font>
      <sz val="9"/>
      <color theme="1"/>
      <name val="AcadNusx"/>
      <family val="0"/>
    </font>
    <font>
      <b/>
      <sz val="11"/>
      <color theme="1"/>
      <name val="LiterMtavr"/>
      <family val="0"/>
    </font>
    <font>
      <b/>
      <sz val="12"/>
      <color theme="1"/>
      <name val="LiterMtavr"/>
      <family val="0"/>
    </font>
    <font>
      <sz val="10"/>
      <color theme="1"/>
      <name val="LiterMtavr"/>
      <family val="0"/>
    </font>
    <font>
      <b/>
      <sz val="10"/>
      <color theme="1"/>
      <name val="Sylfaen"/>
      <family val="1"/>
    </font>
    <font>
      <b/>
      <sz val="9"/>
      <color theme="1"/>
      <name val="Sylfae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/>
    </border>
    <border>
      <left style="thin"/>
      <right style="thin">
        <color theme="0" tint="-0.1499900072813034"/>
      </right>
      <top style="thin"/>
      <bottom/>
    </border>
    <border>
      <left style="thin"/>
      <right style="thin">
        <color theme="0" tint="-0.1499900072813034"/>
      </right>
      <top style="thin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>
        <color theme="0" tint="-0.1499900072813034"/>
      </right>
      <top style="thin"/>
      <bottom style="medium"/>
    </border>
    <border>
      <left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>
        <color theme="0" tint="-0.1499900072813034"/>
      </left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/>
      <right style="thin"/>
      <top style="thin"/>
      <bottom style="thin"/>
    </border>
    <border>
      <left style="thin">
        <color theme="0" tint="-0.1499900072813034"/>
      </left>
      <right>
        <color indexed="63"/>
      </right>
      <top/>
      <bottom style="thin"/>
    </border>
    <border>
      <left/>
      <right style="thin"/>
      <top/>
      <bottom/>
    </border>
    <border>
      <left>
        <color indexed="63"/>
      </left>
      <right style="double"/>
      <top>
        <color indexed="63"/>
      </top>
      <bottom style="double"/>
    </border>
    <border>
      <left style="medium"/>
      <right/>
      <top/>
      <bottom style="medium"/>
    </border>
    <border>
      <left style="medium"/>
      <right/>
      <top/>
      <bottom/>
    </border>
    <border>
      <left style="thin">
        <color theme="0" tint="-0.1499900072813034"/>
      </left>
      <right/>
      <top style="thin"/>
      <bottom style="thin"/>
    </border>
    <border>
      <left style="medium"/>
      <right>
        <color indexed="63"/>
      </right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215">
    <xf numFmtId="0" fontId="0" fillId="0" borderId="0" xfId="0" applyFont="1" applyAlignment="1">
      <alignment/>
    </xf>
    <xf numFmtId="0" fontId="83" fillId="0" borderId="0" xfId="0" applyFont="1" applyAlignment="1">
      <alignment/>
    </xf>
    <xf numFmtId="0" fontId="83" fillId="0" borderId="10" xfId="0" applyFont="1" applyBorder="1" applyAlignment="1">
      <alignment horizontal="center" vertical="top" wrapText="1"/>
    </xf>
    <xf numFmtId="0" fontId="84" fillId="0" borderId="10" xfId="0" applyFont="1" applyBorder="1" applyAlignment="1">
      <alignment horizontal="center" wrapText="1"/>
    </xf>
    <xf numFmtId="0" fontId="85" fillId="33" borderId="10" xfId="0" applyFont="1" applyFill="1" applyBorder="1" applyAlignment="1">
      <alignment vertical="top" wrapText="1"/>
    </xf>
    <xf numFmtId="0" fontId="86" fillId="0" borderId="10" xfId="0" applyFont="1" applyBorder="1" applyAlignment="1">
      <alignment horizontal="center" wrapText="1"/>
    </xf>
    <xf numFmtId="0" fontId="87" fillId="0" borderId="10" xfId="0" applyFont="1" applyBorder="1" applyAlignment="1">
      <alignment horizontal="center" wrapText="1"/>
    </xf>
    <xf numFmtId="0" fontId="88" fillId="0" borderId="0" xfId="0" applyFont="1" applyAlignment="1">
      <alignment/>
    </xf>
    <xf numFmtId="0" fontId="85" fillId="33" borderId="10" xfId="0" applyFont="1" applyFill="1" applyBorder="1" applyAlignment="1">
      <alignment horizontal="center" vertical="top" wrapText="1"/>
    </xf>
    <xf numFmtId="0" fontId="86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85" fillId="0" borderId="10" xfId="0" applyFont="1" applyBorder="1" applyAlignment="1" applyProtection="1">
      <alignment wrapText="1"/>
      <protection locked="0"/>
    </xf>
    <xf numFmtId="0" fontId="85" fillId="0" borderId="10" xfId="0" applyFont="1" applyBorder="1" applyAlignment="1" applyProtection="1">
      <alignment vertical="top" wrapText="1"/>
      <protection locked="0"/>
    </xf>
    <xf numFmtId="0" fontId="85" fillId="0" borderId="10" xfId="0" applyFont="1" applyBorder="1" applyAlignment="1" applyProtection="1">
      <alignment vertical="top" wrapText="1"/>
      <protection/>
    </xf>
    <xf numFmtId="0" fontId="89" fillId="0" borderId="0" xfId="0" applyFont="1" applyAlignment="1">
      <alignment wrapText="1"/>
    </xf>
    <xf numFmtId="0" fontId="90" fillId="0" borderId="0" xfId="0" applyFont="1" applyAlignment="1">
      <alignment wrapText="1"/>
    </xf>
    <xf numFmtId="0" fontId="89" fillId="0" borderId="0" xfId="0" applyFont="1" applyAlignment="1">
      <alignment/>
    </xf>
    <xf numFmtId="0" fontId="91" fillId="0" borderId="0" xfId="0" applyFont="1" applyAlignment="1">
      <alignment/>
    </xf>
    <xf numFmtId="0" fontId="91" fillId="0" borderId="0" xfId="0" applyFont="1" applyAlignment="1">
      <alignment wrapText="1"/>
    </xf>
    <xf numFmtId="0" fontId="0" fillId="0" borderId="0" xfId="0" applyAlignment="1" applyProtection="1">
      <alignment/>
      <protection/>
    </xf>
    <xf numFmtId="0" fontId="9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89" fillId="0" borderId="0" xfId="0" applyFont="1" applyAlignment="1" applyProtection="1">
      <alignment/>
      <protection locked="0"/>
    </xf>
    <xf numFmtId="0" fontId="54" fillId="0" borderId="11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left" readingOrder="1"/>
    </xf>
    <xf numFmtId="14" fontId="85" fillId="0" borderId="10" xfId="0" applyNumberFormat="1" applyFont="1" applyBorder="1" applyAlignment="1" applyProtection="1">
      <alignment wrapText="1"/>
      <protection locked="0"/>
    </xf>
    <xf numFmtId="0" fontId="93" fillId="0" borderId="0" xfId="53" applyFont="1" applyBorder="1" applyAlignment="1" applyProtection="1">
      <alignment wrapText="1"/>
      <protection/>
    </xf>
    <xf numFmtId="0" fontId="4" fillId="0" borderId="0" xfId="0" applyFont="1" applyBorder="1" applyAlignment="1">
      <alignment horizontal="center"/>
    </xf>
    <xf numFmtId="0" fontId="54" fillId="0" borderId="0" xfId="0" applyFont="1" applyBorder="1" applyAlignment="1" applyProtection="1">
      <alignment/>
      <protection locked="0"/>
    </xf>
    <xf numFmtId="0" fontId="54" fillId="0" borderId="12" xfId="0" applyFont="1" applyBorder="1" applyAlignment="1" applyProtection="1">
      <alignment horizontal="center"/>
      <protection locked="0"/>
    </xf>
    <xf numFmtId="0" fontId="93" fillId="0" borderId="13" xfId="53" applyFont="1" applyBorder="1" applyAlignment="1" applyProtection="1">
      <alignment wrapText="1"/>
      <protection/>
    </xf>
    <xf numFmtId="14" fontId="0" fillId="0" borderId="0" xfId="0" applyNumberFormat="1" applyBorder="1" applyAlignment="1">
      <alignment/>
    </xf>
    <xf numFmtId="0" fontId="84" fillId="0" borderId="10" xfId="0" applyFont="1" applyBorder="1" applyAlignment="1">
      <alignment horizontal="center" wrapText="1"/>
    </xf>
    <xf numFmtId="0" fontId="84" fillId="0" borderId="14" xfId="0" applyFont="1" applyBorder="1" applyAlignment="1">
      <alignment vertical="center" wrapText="1"/>
    </xf>
    <xf numFmtId="0" fontId="85" fillId="0" borderId="10" xfId="0" applyFont="1" applyBorder="1" applyAlignment="1">
      <alignment horizontal="center" vertical="center" wrapText="1"/>
    </xf>
    <xf numFmtId="0" fontId="85" fillId="0" borderId="10" xfId="0" applyFont="1" applyBorder="1" applyAlignment="1" applyProtection="1">
      <alignment horizontal="center" vertical="center" wrapText="1"/>
      <protection locked="0"/>
    </xf>
    <xf numFmtId="0" fontId="85" fillId="33" borderId="10" xfId="0" applyFont="1" applyFill="1" applyBorder="1" applyAlignment="1">
      <alignment horizontal="center" vertical="center" wrapText="1"/>
    </xf>
    <xf numFmtId="14" fontId="85" fillId="0" borderId="10" xfId="0" applyNumberFormat="1" applyFont="1" applyBorder="1" applyAlignment="1" applyProtection="1">
      <alignment horizontal="center" vertical="center" wrapText="1"/>
      <protection locked="0"/>
    </xf>
    <xf numFmtId="0" fontId="85" fillId="0" borderId="10" xfId="0" applyFont="1" applyBorder="1" applyAlignment="1" applyProtection="1">
      <alignment horizontal="right" wrapText="1"/>
      <protection locked="0"/>
    </xf>
    <xf numFmtId="0" fontId="85" fillId="0" borderId="10" xfId="0" applyFont="1" applyBorder="1" applyAlignment="1" applyProtection="1">
      <alignment horizontal="right" wrapText="1"/>
      <protection/>
    </xf>
    <xf numFmtId="0" fontId="89" fillId="0" borderId="0" xfId="0" applyFont="1" applyAlignment="1" applyProtection="1">
      <alignment/>
      <protection/>
    </xf>
    <xf numFmtId="0" fontId="94" fillId="0" borderId="10" xfId="0" applyFont="1" applyBorder="1" applyAlignment="1">
      <alignment horizontal="center" wrapText="1"/>
    </xf>
    <xf numFmtId="0" fontId="94" fillId="0" borderId="10" xfId="0" applyFont="1" applyBorder="1" applyAlignment="1">
      <alignment horizontal="center" vertical="center" wrapText="1"/>
    </xf>
    <xf numFmtId="0" fontId="95" fillId="0" borderId="10" xfId="0" applyFont="1" applyBorder="1" applyAlignment="1">
      <alignment horizontal="center" vertical="center" wrapText="1"/>
    </xf>
    <xf numFmtId="0" fontId="96" fillId="0" borderId="10" xfId="0" applyFont="1" applyBorder="1" applyAlignment="1">
      <alignment horizontal="center" vertical="center" wrapText="1"/>
    </xf>
    <xf numFmtId="0" fontId="94" fillId="0" borderId="0" xfId="0" applyFont="1" applyAlignment="1">
      <alignment/>
    </xf>
    <xf numFmtId="0" fontId="87" fillId="0" borderId="10" xfId="0" applyFont="1" applyBorder="1" applyAlignment="1">
      <alignment horizontal="center" vertical="center" wrapText="1"/>
    </xf>
    <xf numFmtId="0" fontId="94" fillId="0" borderId="10" xfId="0" applyFont="1" applyBorder="1" applyAlignment="1" applyProtection="1">
      <alignment horizontal="right" wrapText="1"/>
      <protection/>
    </xf>
    <xf numFmtId="0" fontId="94" fillId="0" borderId="10" xfId="0" applyFont="1" applyBorder="1" applyAlignment="1" applyProtection="1">
      <alignment horizontal="right" vertical="center" wrapText="1"/>
      <protection/>
    </xf>
    <xf numFmtId="0" fontId="94" fillId="0" borderId="10" xfId="0" applyFont="1" applyBorder="1" applyAlignment="1" applyProtection="1">
      <alignment horizontal="right" vertical="center" wrapText="1"/>
      <protection locked="0"/>
    </xf>
    <xf numFmtId="0" fontId="94" fillId="0" borderId="10" xfId="0" applyFont="1" applyBorder="1" applyAlignment="1">
      <alignment vertical="center" wrapText="1"/>
    </xf>
    <xf numFmtId="0" fontId="94" fillId="0" borderId="10" xfId="0" applyFont="1" applyBorder="1" applyAlignment="1">
      <alignment wrapText="1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94" fillId="0" borderId="10" xfId="0" applyFont="1" applyBorder="1" applyAlignment="1">
      <alignment horizontal="center" vertical="top" wrapText="1"/>
    </xf>
    <xf numFmtId="0" fontId="94" fillId="0" borderId="0" xfId="0" applyFont="1" applyAlignment="1">
      <alignment wrapText="1"/>
    </xf>
    <xf numFmtId="0" fontId="94" fillId="0" borderId="10" xfId="0" applyFont="1" applyBorder="1" applyAlignment="1" applyProtection="1">
      <alignment vertical="top" wrapText="1"/>
      <protection locked="0"/>
    </xf>
    <xf numFmtId="0" fontId="94" fillId="0" borderId="0" xfId="0" applyFont="1" applyAlignment="1" applyProtection="1">
      <alignment wrapText="1"/>
      <protection/>
    </xf>
    <xf numFmtId="0" fontId="94" fillId="0" borderId="10" xfId="0" applyFont="1" applyBorder="1" applyAlignment="1">
      <alignment horizontal="left" vertical="center" wrapText="1"/>
    </xf>
    <xf numFmtId="0" fontId="97" fillId="0" borderId="0" xfId="0" applyFont="1" applyAlignment="1">
      <alignment/>
    </xf>
    <xf numFmtId="0" fontId="95" fillId="0" borderId="10" xfId="0" applyFont="1" applyBorder="1" applyAlignment="1">
      <alignment horizontal="center" vertical="top" wrapText="1"/>
    </xf>
    <xf numFmtId="0" fontId="95" fillId="0" borderId="10" xfId="0" applyFont="1" applyBorder="1" applyAlignment="1" applyProtection="1">
      <alignment horizontal="center" vertical="center" wrapText="1"/>
      <protection locked="0"/>
    </xf>
    <xf numFmtId="0" fontId="97" fillId="0" borderId="0" xfId="0" applyFont="1" applyAlignment="1" applyProtection="1">
      <alignment/>
      <protection/>
    </xf>
    <xf numFmtId="0" fontId="96" fillId="0" borderId="10" xfId="0" applyFont="1" applyBorder="1" applyAlignment="1">
      <alignment horizontal="center" vertical="center" wrapText="1"/>
    </xf>
    <xf numFmtId="0" fontId="96" fillId="0" borderId="14" xfId="0" applyFont="1" applyBorder="1" applyAlignment="1">
      <alignment horizontal="center" vertical="center" wrapText="1"/>
    </xf>
    <xf numFmtId="0" fontId="96" fillId="0" borderId="10" xfId="0" applyFont="1" applyBorder="1" applyAlignment="1">
      <alignment vertical="top" wrapText="1"/>
    </xf>
    <xf numFmtId="0" fontId="95" fillId="0" borderId="10" xfId="0" applyFont="1" applyBorder="1" applyAlignment="1">
      <alignment vertical="top" wrapText="1"/>
    </xf>
    <xf numFmtId="0" fontId="96" fillId="0" borderId="10" xfId="0" applyFont="1" applyBorder="1" applyAlignment="1">
      <alignment horizontal="center" vertical="top" wrapText="1"/>
    </xf>
    <xf numFmtId="0" fontId="98" fillId="0" borderId="10" xfId="0" applyFont="1" applyBorder="1" applyAlignment="1" applyProtection="1">
      <alignment vertical="top" wrapText="1"/>
      <protection/>
    </xf>
    <xf numFmtId="9" fontId="99" fillId="0" borderId="10" xfId="0" applyNumberFormat="1" applyFont="1" applyBorder="1" applyAlignment="1">
      <alignment horizontal="center" wrapText="1"/>
    </xf>
    <xf numFmtId="0" fontId="95" fillId="0" borderId="10" xfId="0" applyFont="1" applyBorder="1" applyAlignment="1" applyProtection="1">
      <alignment horizontal="center" wrapText="1"/>
      <protection locked="0"/>
    </xf>
    <xf numFmtId="0" fontId="95" fillId="0" borderId="0" xfId="0" applyFont="1" applyAlignment="1">
      <alignment horizontal="center"/>
    </xf>
    <xf numFmtId="0" fontId="95" fillId="0" borderId="0" xfId="0" applyFont="1" applyAlignment="1">
      <alignment/>
    </xf>
    <xf numFmtId="0" fontId="96" fillId="0" borderId="10" xfId="0" applyFont="1" applyBorder="1" applyAlignment="1" applyProtection="1">
      <alignment horizontal="center" vertical="center" wrapText="1"/>
      <protection locked="0"/>
    </xf>
    <xf numFmtId="0" fontId="96" fillId="0" borderId="10" xfId="0" applyFont="1" applyBorder="1" applyAlignment="1" applyProtection="1">
      <alignment horizontal="center" vertical="center" wrapText="1"/>
      <protection/>
    </xf>
    <xf numFmtId="0" fontId="96" fillId="0" borderId="10" xfId="0" applyFont="1" applyBorder="1" applyAlignment="1" applyProtection="1">
      <alignment vertical="top" wrapText="1"/>
      <protection locked="0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7" xfId="0" applyFont="1" applyBorder="1" applyAlignment="1">
      <alignment/>
    </xf>
    <xf numFmtId="0" fontId="58" fillId="34" borderId="11" xfId="0" applyFont="1" applyFill="1" applyBorder="1" applyAlignment="1" applyProtection="1">
      <alignment/>
      <protection locked="0"/>
    </xf>
    <xf numFmtId="0" fontId="58" fillId="0" borderId="11" xfId="0" applyFont="1" applyBorder="1" applyAlignment="1" applyProtection="1">
      <alignment/>
      <protection locked="0"/>
    </xf>
    <xf numFmtId="0" fontId="58" fillId="0" borderId="12" xfId="0" applyFont="1" applyBorder="1" applyAlignment="1" applyProtection="1">
      <alignment/>
      <protection locked="0"/>
    </xf>
    <xf numFmtId="0" fontId="23" fillId="0" borderId="18" xfId="0" applyFont="1" applyBorder="1" applyAlignment="1">
      <alignment/>
    </xf>
    <xf numFmtId="0" fontId="96" fillId="0" borderId="10" xfId="0" applyFont="1" applyBorder="1" applyAlignment="1">
      <alignment vertical="center" wrapText="1"/>
    </xf>
    <xf numFmtId="0" fontId="96" fillId="0" borderId="10" xfId="0" applyFont="1" applyBorder="1" applyAlignment="1">
      <alignment horizontal="left" vertical="center" wrapText="1" indent="1"/>
    </xf>
    <xf numFmtId="0" fontId="96" fillId="0" borderId="10" xfId="0" applyFont="1" applyBorder="1" applyAlignment="1">
      <alignment wrapText="1"/>
    </xf>
    <xf numFmtId="0" fontId="96" fillId="0" borderId="10" xfId="0" applyFont="1" applyFill="1" applyBorder="1" applyAlignment="1" applyProtection="1">
      <alignment vertical="top" wrapText="1"/>
      <protection locked="0"/>
    </xf>
    <xf numFmtId="0" fontId="96" fillId="0" borderId="10" xfId="0" applyFont="1" applyBorder="1" applyAlignment="1">
      <alignment horizontal="left" vertical="center" wrapText="1"/>
    </xf>
    <xf numFmtId="0" fontId="96" fillId="0" borderId="0" xfId="0" applyFont="1" applyAlignment="1">
      <alignment horizontal="right"/>
    </xf>
    <xf numFmtId="0" fontId="96" fillId="0" borderId="0" xfId="0" applyFont="1" applyAlignment="1">
      <alignment horizontal="center"/>
    </xf>
    <xf numFmtId="0" fontId="96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93" fillId="0" borderId="19" xfId="53" applyFont="1" applyBorder="1" applyAlignment="1" applyProtection="1">
      <alignment horizontal="center" wrapText="1"/>
      <protection/>
    </xf>
    <xf numFmtId="0" fontId="22" fillId="0" borderId="20" xfId="0" applyFont="1" applyBorder="1" applyAlignment="1">
      <alignment horizontal="left" wrapText="1"/>
    </xf>
    <xf numFmtId="0" fontId="22" fillId="0" borderId="21" xfId="0" applyFont="1" applyBorder="1" applyAlignment="1">
      <alignment horizontal="left" wrapText="1"/>
    </xf>
    <xf numFmtId="0" fontId="4" fillId="0" borderId="22" xfId="0" applyFont="1" applyBorder="1" applyAlignment="1">
      <alignment horizontal="center"/>
    </xf>
    <xf numFmtId="0" fontId="22" fillId="0" borderId="21" xfId="0" applyFont="1" applyBorder="1" applyAlignment="1" applyProtection="1">
      <alignment horizontal="center" wrapText="1"/>
      <protection locked="0"/>
    </xf>
    <xf numFmtId="0" fontId="22" fillId="0" borderId="23" xfId="0" applyFont="1" applyBorder="1" applyAlignment="1" applyProtection="1">
      <alignment horizontal="center" wrapText="1"/>
      <protection locked="0"/>
    </xf>
    <xf numFmtId="0" fontId="21" fillId="0" borderId="10" xfId="0" applyFont="1" applyBorder="1" applyAlignment="1">
      <alignment horizontal="center" wrapText="1"/>
    </xf>
    <xf numFmtId="0" fontId="21" fillId="0" borderId="24" xfId="0" applyFont="1" applyBorder="1" applyAlignment="1">
      <alignment horizontal="center" wrapText="1"/>
    </xf>
    <xf numFmtId="0" fontId="100" fillId="0" borderId="25" xfId="0" applyFont="1" applyBorder="1" applyAlignment="1">
      <alignment vertical="top" wrapText="1"/>
    </xf>
    <xf numFmtId="0" fontId="100" fillId="0" borderId="26" xfId="0" applyFont="1" applyBorder="1" applyAlignment="1">
      <alignment vertical="top" wrapText="1"/>
    </xf>
    <xf numFmtId="0" fontId="100" fillId="0" borderId="27" xfId="0" applyFont="1" applyBorder="1" applyAlignment="1">
      <alignment vertical="top" wrapText="1"/>
    </xf>
    <xf numFmtId="0" fontId="101" fillId="0" borderId="28" xfId="0" applyFont="1" applyBorder="1" applyAlignment="1">
      <alignment horizontal="left" wrapText="1"/>
    </xf>
    <xf numFmtId="0" fontId="101" fillId="0" borderId="19" xfId="0" applyFont="1" applyBorder="1" applyAlignment="1">
      <alignment horizontal="left" wrapText="1"/>
    </xf>
    <xf numFmtId="0" fontId="101" fillId="0" borderId="13" xfId="0" applyFont="1" applyBorder="1" applyAlignment="1">
      <alignment horizontal="left" wrapText="1"/>
    </xf>
    <xf numFmtId="0" fontId="54" fillId="0" borderId="0" xfId="0" applyFont="1" applyBorder="1" applyAlignment="1" applyProtection="1">
      <alignment horizontal="center"/>
      <protection locked="0"/>
    </xf>
    <xf numFmtId="0" fontId="100" fillId="0" borderId="29" xfId="0" applyFont="1" applyBorder="1" applyAlignment="1">
      <alignment horizontal="center" vertical="center" wrapText="1"/>
    </xf>
    <xf numFmtId="0" fontId="100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left"/>
    </xf>
    <xf numFmtId="0" fontId="22" fillId="0" borderId="32" xfId="0" applyFont="1" applyBorder="1" applyAlignment="1">
      <alignment horizontal="left"/>
    </xf>
    <xf numFmtId="0" fontId="22" fillId="0" borderId="33" xfId="0" applyFont="1" applyBorder="1" applyAlignment="1">
      <alignment horizontal="left"/>
    </xf>
    <xf numFmtId="0" fontId="54" fillId="0" borderId="34" xfId="0" applyFont="1" applyBorder="1" applyAlignment="1" applyProtection="1">
      <alignment horizontal="center"/>
      <protection locked="0"/>
    </xf>
    <xf numFmtId="0" fontId="54" fillId="0" borderId="22" xfId="0" applyFont="1" applyBorder="1" applyAlignment="1" applyProtection="1">
      <alignment horizontal="center"/>
      <protection locked="0"/>
    </xf>
    <xf numFmtId="0" fontId="22" fillId="0" borderId="35" xfId="0" applyFont="1" applyBorder="1" applyAlignment="1" applyProtection="1">
      <alignment horizontal="center"/>
      <protection locked="0"/>
    </xf>
    <xf numFmtId="0" fontId="22" fillId="0" borderId="36" xfId="0" applyFont="1" applyBorder="1" applyAlignment="1" applyProtection="1">
      <alignment horizontal="center"/>
      <protection locked="0"/>
    </xf>
    <xf numFmtId="0" fontId="8" fillId="0" borderId="37" xfId="0" applyFont="1" applyBorder="1" applyAlignment="1" applyProtection="1">
      <alignment horizontal="center"/>
      <protection locked="0"/>
    </xf>
    <xf numFmtId="0" fontId="8" fillId="0" borderId="32" xfId="0" applyFont="1" applyBorder="1" applyAlignment="1" applyProtection="1">
      <alignment horizontal="center"/>
      <protection locked="0"/>
    </xf>
    <xf numFmtId="0" fontId="8" fillId="0" borderId="38" xfId="0" applyFont="1" applyBorder="1" applyAlignment="1" applyProtection="1">
      <alignment horizontal="center"/>
      <protection locked="0"/>
    </xf>
    <xf numFmtId="0" fontId="101" fillId="0" borderId="39" xfId="0" applyFont="1" applyBorder="1" applyAlignment="1">
      <alignment horizontal="left" wrapText="1"/>
    </xf>
    <xf numFmtId="0" fontId="101" fillId="0" borderId="40" xfId="0" applyFont="1" applyBorder="1" applyAlignment="1">
      <alignment horizontal="left" wrapText="1"/>
    </xf>
    <xf numFmtId="0" fontId="101" fillId="0" borderId="41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100" fillId="0" borderId="42" xfId="0" applyFont="1" applyBorder="1" applyAlignment="1">
      <alignment horizontal="center" wrapText="1"/>
    </xf>
    <xf numFmtId="0" fontId="100" fillId="0" borderId="43" xfId="0" applyFont="1" applyBorder="1" applyAlignment="1">
      <alignment horizontal="center" wrapText="1"/>
    </xf>
    <xf numFmtId="0" fontId="100" fillId="0" borderId="44" xfId="0" applyFont="1" applyBorder="1" applyAlignment="1">
      <alignment horizontal="center" wrapText="1"/>
    </xf>
    <xf numFmtId="0" fontId="102" fillId="0" borderId="45" xfId="0" applyFont="1" applyBorder="1" applyAlignment="1">
      <alignment horizontal="center" wrapText="1"/>
    </xf>
    <xf numFmtId="0" fontId="102" fillId="0" borderId="43" xfId="0" applyFont="1" applyBorder="1" applyAlignment="1">
      <alignment horizontal="center" wrapText="1"/>
    </xf>
    <xf numFmtId="0" fontId="102" fillId="0" borderId="46" xfId="0" applyFont="1" applyBorder="1" applyAlignment="1">
      <alignment horizontal="center" wrapText="1"/>
    </xf>
    <xf numFmtId="0" fontId="22" fillId="0" borderId="24" xfId="0" applyFont="1" applyBorder="1" applyAlignment="1" applyProtection="1">
      <alignment horizontal="center"/>
      <protection locked="0"/>
    </xf>
    <xf numFmtId="0" fontId="22" fillId="0" borderId="47" xfId="0" applyFont="1" applyBorder="1" applyAlignment="1" applyProtection="1">
      <alignment horizontal="center"/>
      <protection locked="0"/>
    </xf>
    <xf numFmtId="0" fontId="20" fillId="35" borderId="48" xfId="0" applyFont="1" applyFill="1" applyBorder="1" applyAlignment="1" applyProtection="1">
      <alignment horizontal="center" wrapText="1"/>
      <protection locked="0"/>
    </xf>
    <xf numFmtId="0" fontId="20" fillId="35" borderId="40" xfId="0" applyFont="1" applyFill="1" applyBorder="1" applyAlignment="1" applyProtection="1">
      <alignment horizontal="center" wrapText="1"/>
      <protection locked="0"/>
    </xf>
    <xf numFmtId="0" fontId="20" fillId="35" borderId="34" xfId="0" applyFont="1" applyFill="1" applyBorder="1" applyAlignment="1" applyProtection="1">
      <alignment horizontal="center" wrapText="1"/>
      <protection locked="0"/>
    </xf>
    <xf numFmtId="0" fontId="101" fillId="0" borderId="26" xfId="0" applyFont="1" applyBorder="1" applyAlignment="1">
      <alignment horizontal="left" wrapText="1"/>
    </xf>
    <xf numFmtId="0" fontId="101" fillId="0" borderId="0" xfId="0" applyFont="1" applyBorder="1" applyAlignment="1">
      <alignment horizontal="left" wrapText="1"/>
    </xf>
    <xf numFmtId="0" fontId="101" fillId="0" borderId="49" xfId="0" applyFont="1" applyBorder="1" applyAlignment="1">
      <alignment horizontal="left" wrapText="1"/>
    </xf>
    <xf numFmtId="0" fontId="102" fillId="0" borderId="27" xfId="0" applyFont="1" applyBorder="1" applyAlignment="1">
      <alignment horizontal="center" vertical="center" wrapText="1"/>
    </xf>
    <xf numFmtId="0" fontId="102" fillId="0" borderId="19" xfId="0" applyFont="1" applyBorder="1" applyAlignment="1">
      <alignment horizontal="center" vertical="center" wrapText="1"/>
    </xf>
    <xf numFmtId="0" fontId="102" fillId="0" borderId="50" xfId="0" applyFont="1" applyBorder="1" applyAlignment="1">
      <alignment horizontal="center" vertical="center" wrapText="1"/>
    </xf>
    <xf numFmtId="0" fontId="103" fillId="0" borderId="0" xfId="0" applyFont="1" applyBorder="1" applyAlignment="1">
      <alignment horizontal="center" vertical="center" wrapText="1"/>
    </xf>
    <xf numFmtId="0" fontId="103" fillId="0" borderId="49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52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52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35" xfId="0" applyFont="1" applyBorder="1" applyAlignment="1">
      <alignment horizontal="left"/>
    </xf>
    <xf numFmtId="0" fontId="20" fillId="35" borderId="53" xfId="0" applyFont="1" applyFill="1" applyBorder="1" applyAlignment="1" applyProtection="1">
      <alignment horizontal="center" wrapText="1"/>
      <protection locked="0"/>
    </xf>
    <xf numFmtId="0" fontId="20" fillId="35" borderId="35" xfId="0" applyFont="1" applyFill="1" applyBorder="1" applyAlignment="1" applyProtection="1">
      <alignment horizontal="center" wrapText="1"/>
      <protection locked="0"/>
    </xf>
    <xf numFmtId="0" fontId="20" fillId="35" borderId="36" xfId="0" applyFont="1" applyFill="1" applyBorder="1" applyAlignment="1" applyProtection="1">
      <alignment horizontal="center" wrapText="1"/>
      <protection locked="0"/>
    </xf>
    <xf numFmtId="0" fontId="22" fillId="0" borderId="18" xfId="0" applyFont="1" applyBorder="1" applyAlignment="1">
      <alignment horizontal="left" vertical="center"/>
    </xf>
    <xf numFmtId="0" fontId="58" fillId="0" borderId="54" xfId="0" applyFont="1" applyBorder="1" applyAlignment="1">
      <alignment/>
    </xf>
    <xf numFmtId="0" fontId="104" fillId="0" borderId="0" xfId="0" applyFont="1" applyBorder="1" applyAlignment="1">
      <alignment horizontal="center" wrapText="1"/>
    </xf>
    <xf numFmtId="0" fontId="104" fillId="0" borderId="49" xfId="0" applyFont="1" applyBorder="1" applyAlignment="1">
      <alignment horizontal="center" wrapText="1"/>
    </xf>
    <xf numFmtId="0" fontId="4" fillId="0" borderId="22" xfId="0" applyFont="1" applyBorder="1" applyAlignment="1">
      <alignment horizontal="center" vertical="center"/>
    </xf>
    <xf numFmtId="0" fontId="95" fillId="0" borderId="25" xfId="0" applyFont="1" applyBorder="1" applyAlignment="1">
      <alignment horizontal="center" vertical="center" wrapText="1"/>
    </xf>
    <xf numFmtId="0" fontId="95" fillId="0" borderId="30" xfId="0" applyFont="1" applyBorder="1" applyAlignment="1">
      <alignment horizontal="center" vertical="center" wrapText="1"/>
    </xf>
    <xf numFmtId="0" fontId="95" fillId="0" borderId="39" xfId="0" applyFont="1" applyBorder="1" applyAlignment="1">
      <alignment horizontal="center" vertical="center" wrapText="1"/>
    </xf>
    <xf numFmtId="0" fontId="95" fillId="0" borderId="41" xfId="0" applyFont="1" applyBorder="1" applyAlignment="1">
      <alignment horizontal="center" vertical="center" wrapText="1"/>
    </xf>
    <xf numFmtId="0" fontId="95" fillId="0" borderId="29" xfId="0" applyFont="1" applyBorder="1" applyAlignment="1">
      <alignment horizontal="center" vertical="center" wrapText="1"/>
    </xf>
    <xf numFmtId="0" fontId="95" fillId="0" borderId="40" xfId="0" applyFont="1" applyBorder="1" applyAlignment="1">
      <alignment horizontal="center" vertical="center" wrapText="1"/>
    </xf>
    <xf numFmtId="0" fontId="96" fillId="0" borderId="30" xfId="0" applyFont="1" applyBorder="1" applyAlignment="1">
      <alignment horizontal="center" vertical="center" wrapText="1"/>
    </xf>
    <xf numFmtId="0" fontId="96" fillId="0" borderId="49" xfId="0" applyFont="1" applyBorder="1" applyAlignment="1">
      <alignment horizontal="center" vertical="center" wrapText="1"/>
    </xf>
    <xf numFmtId="0" fontId="96" fillId="0" borderId="41" xfId="0" applyFont="1" applyBorder="1" applyAlignment="1">
      <alignment horizontal="center" vertical="center" wrapText="1"/>
    </xf>
    <xf numFmtId="0" fontId="95" fillId="0" borderId="14" xfId="0" applyFont="1" applyBorder="1" applyAlignment="1">
      <alignment horizontal="center" vertical="center" wrapText="1"/>
    </xf>
    <xf numFmtId="0" fontId="95" fillId="0" borderId="55" xfId="0" applyFont="1" applyBorder="1" applyAlignment="1">
      <alignment horizontal="center" vertical="center" wrapText="1"/>
    </xf>
    <xf numFmtId="0" fontId="95" fillId="0" borderId="56" xfId="0" applyFont="1" applyBorder="1" applyAlignment="1">
      <alignment horizontal="center" vertical="center" wrapText="1"/>
    </xf>
    <xf numFmtId="0" fontId="105" fillId="0" borderId="0" xfId="0" applyFont="1" applyAlignment="1">
      <alignment horizontal="left"/>
    </xf>
    <xf numFmtId="0" fontId="96" fillId="0" borderId="10" xfId="0" applyFont="1" applyBorder="1" applyAlignment="1">
      <alignment horizontal="center" vertical="center" wrapText="1"/>
    </xf>
    <xf numFmtId="0" fontId="96" fillId="0" borderId="47" xfId="0" applyFont="1" applyBorder="1" applyAlignment="1">
      <alignment horizontal="center" vertical="center" wrapText="1"/>
    </xf>
    <xf numFmtId="0" fontId="96" fillId="0" borderId="25" xfId="0" applyFont="1" applyBorder="1" applyAlignment="1">
      <alignment horizontal="center" vertical="center" wrapText="1"/>
    </xf>
    <xf numFmtId="0" fontId="96" fillId="0" borderId="29" xfId="0" applyFont="1" applyBorder="1" applyAlignment="1">
      <alignment horizontal="center" vertical="center" wrapText="1"/>
    </xf>
    <xf numFmtId="0" fontId="96" fillId="0" borderId="39" xfId="0" applyFont="1" applyBorder="1" applyAlignment="1">
      <alignment horizontal="center" vertical="center" wrapText="1"/>
    </xf>
    <xf numFmtId="0" fontId="96" fillId="0" borderId="40" xfId="0" applyFont="1" applyBorder="1" applyAlignment="1">
      <alignment horizontal="center" vertical="center" wrapText="1"/>
    </xf>
    <xf numFmtId="0" fontId="96" fillId="0" borderId="14" xfId="0" applyFont="1" applyBorder="1" applyAlignment="1">
      <alignment horizontal="center" vertical="center" wrapText="1"/>
    </xf>
    <xf numFmtId="0" fontId="96" fillId="0" borderId="55" xfId="0" applyFont="1" applyBorder="1" applyAlignment="1">
      <alignment horizontal="center" vertical="center" wrapText="1"/>
    </xf>
    <xf numFmtId="0" fontId="96" fillId="0" borderId="56" xfId="0" applyFont="1" applyBorder="1" applyAlignment="1">
      <alignment horizontal="center" vertical="center" wrapText="1"/>
    </xf>
    <xf numFmtId="0" fontId="94" fillId="0" borderId="30" xfId="0" applyFont="1" applyBorder="1" applyAlignment="1">
      <alignment horizontal="center" vertical="center" wrapText="1"/>
    </xf>
    <xf numFmtId="0" fontId="94" fillId="0" borderId="49" xfId="0" applyFont="1" applyBorder="1" applyAlignment="1">
      <alignment horizontal="center" vertical="center" wrapText="1"/>
    </xf>
    <xf numFmtId="0" fontId="94" fillId="0" borderId="41" xfId="0" applyFont="1" applyBorder="1" applyAlignment="1">
      <alignment horizontal="center" vertical="center" wrapText="1"/>
    </xf>
    <xf numFmtId="0" fontId="94" fillId="0" borderId="14" xfId="0" applyFont="1" applyBorder="1" applyAlignment="1">
      <alignment horizontal="center" vertical="center" wrapText="1"/>
    </xf>
    <xf numFmtId="0" fontId="94" fillId="0" borderId="55" xfId="0" applyFont="1" applyBorder="1" applyAlignment="1">
      <alignment horizontal="center" vertical="center" wrapText="1"/>
    </xf>
    <xf numFmtId="0" fontId="94" fillId="0" borderId="56" xfId="0" applyFont="1" applyBorder="1" applyAlignment="1">
      <alignment horizontal="center" vertical="center" wrapText="1"/>
    </xf>
    <xf numFmtId="0" fontId="94" fillId="0" borderId="10" xfId="0" applyFont="1" applyBorder="1" applyAlignment="1">
      <alignment horizontal="center" vertical="center" wrapText="1"/>
    </xf>
    <xf numFmtId="0" fontId="94" fillId="0" borderId="47" xfId="0" applyFont="1" applyBorder="1" applyAlignment="1">
      <alignment horizontal="center" vertical="center" wrapText="1"/>
    </xf>
    <xf numFmtId="0" fontId="94" fillId="0" borderId="25" xfId="0" applyFont="1" applyBorder="1" applyAlignment="1">
      <alignment horizontal="center" vertical="center" wrapText="1"/>
    </xf>
    <xf numFmtId="0" fontId="94" fillId="0" borderId="29" xfId="0" applyFont="1" applyBorder="1" applyAlignment="1">
      <alignment horizontal="center" vertical="center" wrapText="1"/>
    </xf>
    <xf numFmtId="0" fontId="94" fillId="0" borderId="39" xfId="0" applyFont="1" applyBorder="1" applyAlignment="1">
      <alignment horizontal="center" vertical="center" wrapText="1"/>
    </xf>
    <xf numFmtId="0" fontId="94" fillId="0" borderId="40" xfId="0" applyFont="1" applyBorder="1" applyAlignment="1">
      <alignment horizontal="center" vertical="center" wrapText="1"/>
    </xf>
    <xf numFmtId="0" fontId="105" fillId="0" borderId="0" xfId="0" applyFont="1" applyAlignment="1">
      <alignment horizontal="left" vertical="center"/>
    </xf>
    <xf numFmtId="0" fontId="83" fillId="0" borderId="25" xfId="0" applyFont="1" applyBorder="1" applyAlignment="1">
      <alignment horizontal="center" vertical="center" wrapText="1"/>
    </xf>
    <xf numFmtId="0" fontId="83" fillId="0" borderId="30" xfId="0" applyFont="1" applyBorder="1" applyAlignment="1">
      <alignment horizontal="center" vertical="center" wrapText="1"/>
    </xf>
    <xf numFmtId="0" fontId="83" fillId="0" borderId="39" xfId="0" applyFont="1" applyBorder="1" applyAlignment="1">
      <alignment horizontal="center" vertical="center" wrapText="1"/>
    </xf>
    <xf numFmtId="0" fontId="83" fillId="0" borderId="41" xfId="0" applyFont="1" applyBorder="1" applyAlignment="1">
      <alignment horizontal="center" vertical="center" wrapText="1"/>
    </xf>
    <xf numFmtId="0" fontId="83" fillId="0" borderId="29" xfId="0" applyFont="1" applyBorder="1" applyAlignment="1">
      <alignment horizontal="center" vertical="center" wrapText="1"/>
    </xf>
    <xf numFmtId="0" fontId="83" fillId="0" borderId="4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06" fillId="0" borderId="0" xfId="0" applyFont="1" applyAlignment="1">
      <alignment horizontal="left"/>
    </xf>
    <xf numFmtId="0" fontId="96" fillId="0" borderId="14" xfId="0" applyFont="1" applyBorder="1" applyAlignment="1">
      <alignment horizontal="center" vertical="top" wrapText="1"/>
    </xf>
    <xf numFmtId="0" fontId="96" fillId="0" borderId="56" xfId="0" applyFont="1" applyBorder="1" applyAlignment="1">
      <alignment horizontal="center" vertical="top" wrapText="1"/>
    </xf>
    <xf numFmtId="0" fontId="95" fillId="0" borderId="10" xfId="0" applyFont="1" applyBorder="1" applyAlignment="1">
      <alignment horizontal="center" vertical="top" wrapText="1"/>
    </xf>
    <xf numFmtId="0" fontId="96" fillId="0" borderId="24" xfId="0" applyFont="1" applyBorder="1" applyAlignment="1">
      <alignment horizontal="center" vertical="center" wrapText="1"/>
    </xf>
    <xf numFmtId="0" fontId="107" fillId="0" borderId="0" xfId="0" applyFont="1" applyAlignment="1">
      <alignment horizontal="left"/>
    </xf>
    <xf numFmtId="0" fontId="95" fillId="0" borderId="10" xfId="0" applyFont="1" applyBorder="1" applyAlignment="1">
      <alignment horizontal="center" vertical="center" wrapText="1"/>
    </xf>
    <xf numFmtId="0" fontId="108" fillId="0" borderId="0" xfId="0" applyFont="1" applyAlignment="1">
      <alignment horizontal="left"/>
    </xf>
    <xf numFmtId="0" fontId="97" fillId="0" borderId="0" xfId="0" applyFont="1" applyAlignment="1" applyProtection="1" quotePrefix="1">
      <alignment horizontal="left"/>
      <protection locked="0"/>
    </xf>
    <xf numFmtId="0" fontId="97" fillId="0" borderId="0" xfId="0" applyFont="1" applyAlignment="1" applyProtection="1">
      <alignment horizontal="left"/>
      <protection locked="0"/>
    </xf>
    <xf numFmtId="0" fontId="96" fillId="0" borderId="10" xfId="0" applyFont="1" applyBorder="1" applyAlignment="1">
      <alignment horizontal="center" vertical="top" wrapText="1"/>
    </xf>
    <xf numFmtId="0" fontId="25" fillId="0" borderId="24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0</xdr:col>
      <xdr:colOff>1438275</xdr:colOff>
      <xdr:row>3</xdr:row>
      <xdr:rowOff>133350</xdr:rowOff>
    </xdr:to>
    <xdr:pic>
      <xdr:nvPicPr>
        <xdr:cNvPr id="1" name="Picture 110" descr="logo_ge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438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geostat.g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zoomScalePageLayoutView="0" workbookViewId="0" topLeftCell="A1">
      <selection activeCell="B1" sqref="B1:J1"/>
    </sheetView>
  </sheetViews>
  <sheetFormatPr defaultColWidth="9.140625" defaultRowHeight="15"/>
  <cols>
    <col min="1" max="1" width="24.57421875" style="10" customWidth="1"/>
    <col min="2" max="2" width="21.421875" style="10" customWidth="1"/>
    <col min="3" max="3" width="11.00390625" style="10" customWidth="1"/>
    <col min="4" max="4" width="19.28125" style="10" customWidth="1"/>
    <col min="5" max="5" width="16.00390625" style="10" customWidth="1"/>
    <col min="6" max="6" width="14.28125" style="10" customWidth="1"/>
    <col min="7" max="7" width="6.57421875" style="10" customWidth="1"/>
    <col min="8" max="8" width="4.7109375" style="10" customWidth="1"/>
    <col min="9" max="9" width="1.57421875" style="10" customWidth="1"/>
    <col min="10" max="10" width="18.140625" style="10" customWidth="1"/>
    <col min="11" max="16384" width="9.140625" style="10" customWidth="1"/>
  </cols>
  <sheetData>
    <row r="1" spans="1:10" ht="27" customHeight="1">
      <c r="A1" s="102"/>
      <c r="B1" s="109" t="s">
        <v>20</v>
      </c>
      <c r="C1" s="109"/>
      <c r="D1" s="109"/>
      <c r="E1" s="109"/>
      <c r="F1" s="109"/>
      <c r="G1" s="109"/>
      <c r="H1" s="109"/>
      <c r="I1" s="109"/>
      <c r="J1" s="110"/>
    </row>
    <row r="2" spans="1:10" ht="15.75">
      <c r="A2" s="103"/>
      <c r="B2" s="142" t="s">
        <v>21</v>
      </c>
      <c r="C2" s="142"/>
      <c r="D2" s="142"/>
      <c r="E2" s="142"/>
      <c r="F2" s="142"/>
      <c r="G2" s="142"/>
      <c r="H2" s="142"/>
      <c r="I2" s="142"/>
      <c r="J2" s="143"/>
    </row>
    <row r="3" spans="1:10" ht="17.25" customHeight="1">
      <c r="A3" s="103"/>
      <c r="B3" s="157" t="s">
        <v>22</v>
      </c>
      <c r="C3" s="157"/>
      <c r="D3" s="157"/>
      <c r="E3" s="157"/>
      <c r="F3" s="157"/>
      <c r="G3" s="157"/>
      <c r="H3" s="157"/>
      <c r="I3" s="157"/>
      <c r="J3" s="158"/>
    </row>
    <row r="4" spans="1:21" ht="15.75" customHeight="1" thickBot="1">
      <c r="A4" s="104"/>
      <c r="B4" s="94" t="s">
        <v>16</v>
      </c>
      <c r="C4" s="94"/>
      <c r="D4" s="94"/>
      <c r="E4" s="94"/>
      <c r="F4" s="94"/>
      <c r="G4" s="94"/>
      <c r="H4" s="94"/>
      <c r="I4" s="94"/>
      <c r="J4" s="32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</row>
    <row r="5" spans="1:12" ht="20.25" customHeight="1" thickTop="1">
      <c r="A5" s="128" t="s">
        <v>23</v>
      </c>
      <c r="B5" s="129"/>
      <c r="C5" s="129"/>
      <c r="D5" s="130"/>
      <c r="E5" s="125" t="s">
        <v>26</v>
      </c>
      <c r="F5" s="126"/>
      <c r="G5" s="126"/>
      <c r="H5" s="126"/>
      <c r="I5" s="126"/>
      <c r="J5" s="127"/>
      <c r="L5" s="33"/>
    </row>
    <row r="6" spans="1:10" ht="24.75" customHeight="1" thickBot="1">
      <c r="A6" s="139" t="s">
        <v>24</v>
      </c>
      <c r="B6" s="140"/>
      <c r="C6" s="140"/>
      <c r="D6" s="141"/>
      <c r="E6" s="105" t="s">
        <v>25</v>
      </c>
      <c r="F6" s="106"/>
      <c r="G6" s="106"/>
      <c r="H6" s="106"/>
      <c r="I6" s="106"/>
      <c r="J6" s="107"/>
    </row>
    <row r="7" spans="1:10" ht="45.75" customHeight="1" thickTop="1">
      <c r="A7" s="136" t="s">
        <v>19</v>
      </c>
      <c r="B7" s="137"/>
      <c r="C7" s="137"/>
      <c r="D7" s="137"/>
      <c r="E7" s="137"/>
      <c r="F7" s="137"/>
      <c r="G7" s="137"/>
      <c r="H7" s="137"/>
      <c r="I7" s="137"/>
      <c r="J7" s="138"/>
    </row>
    <row r="8" spans="1:10" ht="30.75" customHeight="1">
      <c r="A8" s="121" t="s">
        <v>18</v>
      </c>
      <c r="B8" s="122"/>
      <c r="C8" s="122"/>
      <c r="D8" s="122"/>
      <c r="E8" s="122"/>
      <c r="F8" s="122"/>
      <c r="G8" s="122"/>
      <c r="H8" s="122"/>
      <c r="I8" s="122"/>
      <c r="J8" s="123"/>
    </row>
    <row r="9" spans="1:10" ht="19.5" customHeight="1" thickBot="1">
      <c r="A9" s="146" t="s">
        <v>6</v>
      </c>
      <c r="B9" s="147"/>
      <c r="C9" s="108" t="s">
        <v>1</v>
      </c>
      <c r="D9" s="108"/>
      <c r="E9" s="29" t="s">
        <v>4</v>
      </c>
      <c r="F9" s="30" t="s">
        <v>13</v>
      </c>
      <c r="G9" s="29"/>
      <c r="H9" s="124" t="s">
        <v>12</v>
      </c>
      <c r="I9" s="124"/>
      <c r="J9" s="31" t="s">
        <v>17</v>
      </c>
    </row>
    <row r="10" spans="1:10" ht="17.25" customHeight="1" thickBot="1">
      <c r="A10" s="148" t="s">
        <v>15</v>
      </c>
      <c r="B10" s="149"/>
      <c r="C10" s="108" t="s">
        <v>1</v>
      </c>
      <c r="D10" s="108"/>
      <c r="E10" s="24" t="s">
        <v>14</v>
      </c>
      <c r="F10" s="24"/>
      <c r="G10" s="108" t="s">
        <v>1</v>
      </c>
      <c r="H10" s="108"/>
      <c r="I10" s="108"/>
      <c r="J10" s="114"/>
    </row>
    <row r="11" spans="1:14" ht="18" customHeight="1" thickBot="1">
      <c r="A11" s="144" t="s">
        <v>7</v>
      </c>
      <c r="B11" s="145"/>
      <c r="C11" s="115" t="s">
        <v>11</v>
      </c>
      <c r="D11" s="115"/>
      <c r="E11" s="115"/>
      <c r="F11" s="115"/>
      <c r="G11" s="97" t="s">
        <v>5</v>
      </c>
      <c r="H11" s="97"/>
      <c r="I11" s="97"/>
      <c r="J11" s="23" t="s">
        <v>17</v>
      </c>
      <c r="N11" s="33"/>
    </row>
    <row r="12" spans="1:10" ht="23.25" customHeight="1" thickBot="1">
      <c r="A12" s="159" t="s">
        <v>96</v>
      </c>
      <c r="B12" s="159"/>
      <c r="C12" s="159"/>
      <c r="D12" s="159"/>
      <c r="E12" s="159"/>
      <c r="F12" s="159"/>
      <c r="G12" s="159"/>
      <c r="H12" s="159"/>
      <c r="I12" s="159"/>
      <c r="J12" s="159"/>
    </row>
    <row r="13" spans="1:10" ht="31.5" customHeight="1">
      <c r="A13" s="95" t="s">
        <v>86</v>
      </c>
      <c r="B13" s="96"/>
      <c r="C13" s="96"/>
      <c r="D13" s="98"/>
      <c r="E13" s="98"/>
      <c r="F13" s="98"/>
      <c r="G13" s="98"/>
      <c r="H13" s="98"/>
      <c r="I13" s="98"/>
      <c r="J13" s="99"/>
    </row>
    <row r="14" spans="1:10" ht="19.5" customHeight="1">
      <c r="A14" s="155" t="s">
        <v>87</v>
      </c>
      <c r="B14" s="78" t="s">
        <v>91</v>
      </c>
      <c r="C14" s="152"/>
      <c r="D14" s="153"/>
      <c r="E14" s="153"/>
      <c r="F14" s="153"/>
      <c r="G14" s="153"/>
      <c r="H14" s="153"/>
      <c r="I14" s="153"/>
      <c r="J14" s="154"/>
    </row>
    <row r="15" spans="1:10" ht="18" customHeight="1" thickBot="1">
      <c r="A15" s="156"/>
      <c r="B15" s="79" t="s">
        <v>10</v>
      </c>
      <c r="C15" s="133"/>
      <c r="D15" s="134"/>
      <c r="E15" s="134"/>
      <c r="F15" s="134"/>
      <c r="G15" s="134"/>
      <c r="H15" s="134"/>
      <c r="I15" s="134"/>
      <c r="J15" s="135"/>
    </row>
    <row r="16" spans="1:10" ht="20.25" customHeight="1" thickBot="1">
      <c r="A16" s="80" t="s">
        <v>88</v>
      </c>
      <c r="B16" s="131"/>
      <c r="C16" s="116"/>
      <c r="D16" s="116"/>
      <c r="E16" s="116"/>
      <c r="F16" s="116"/>
      <c r="G16" s="132"/>
      <c r="H16" s="100" t="s">
        <v>9</v>
      </c>
      <c r="I16" s="101"/>
      <c r="J16" s="81"/>
    </row>
    <row r="17" spans="1:10" ht="21" customHeight="1" thickBot="1">
      <c r="A17" s="80" t="s">
        <v>89</v>
      </c>
      <c r="B17" s="131"/>
      <c r="C17" s="116"/>
      <c r="D17" s="116"/>
      <c r="E17" s="116"/>
      <c r="F17" s="116"/>
      <c r="G17" s="132"/>
      <c r="H17" s="100" t="s">
        <v>9</v>
      </c>
      <c r="I17" s="101"/>
      <c r="J17" s="81"/>
    </row>
    <row r="18" spans="1:10" ht="20.25" customHeight="1" thickBot="1">
      <c r="A18" s="150" t="s">
        <v>90</v>
      </c>
      <c r="B18" s="151"/>
      <c r="C18" s="151"/>
      <c r="D18" s="151"/>
      <c r="E18" s="116"/>
      <c r="F18" s="116"/>
      <c r="G18" s="116"/>
      <c r="H18" s="116"/>
      <c r="I18" s="117"/>
      <c r="J18" s="82"/>
    </row>
    <row r="19" spans="1:10" ht="19.5" customHeight="1" thickBot="1">
      <c r="A19" s="111" t="s">
        <v>92</v>
      </c>
      <c r="B19" s="112"/>
      <c r="C19" s="112"/>
      <c r="D19" s="113"/>
      <c r="E19" s="118"/>
      <c r="F19" s="119"/>
      <c r="G19" s="119"/>
      <c r="H19" s="119"/>
      <c r="I19" s="120"/>
      <c r="J19" s="83"/>
    </row>
    <row r="20" spans="1:10" ht="19.5" customHeight="1">
      <c r="A20" s="84" t="s">
        <v>8</v>
      </c>
      <c r="B20" s="25"/>
      <c r="C20" s="25"/>
      <c r="D20" s="25"/>
      <c r="E20" s="25"/>
      <c r="F20" s="25"/>
      <c r="G20" s="25"/>
      <c r="H20" s="25"/>
      <c r="I20" s="25"/>
      <c r="J20" s="26"/>
    </row>
    <row r="23" ht="15">
      <c r="B23" s="33"/>
    </row>
  </sheetData>
  <sheetProtection/>
  <mergeCells count="34">
    <mergeCell ref="B2:J2"/>
    <mergeCell ref="A11:B11"/>
    <mergeCell ref="A9:B9"/>
    <mergeCell ref="A10:B10"/>
    <mergeCell ref="A18:D18"/>
    <mergeCell ref="C14:J14"/>
    <mergeCell ref="A14:A15"/>
    <mergeCell ref="B17:G17"/>
    <mergeCell ref="B3:J3"/>
    <mergeCell ref="A12:J12"/>
    <mergeCell ref="E5:J5"/>
    <mergeCell ref="A5:D5"/>
    <mergeCell ref="B16:G16"/>
    <mergeCell ref="C15:J15"/>
    <mergeCell ref="C9:D9"/>
    <mergeCell ref="A7:J7"/>
    <mergeCell ref="A6:D6"/>
    <mergeCell ref="A19:D19"/>
    <mergeCell ref="G10:J10"/>
    <mergeCell ref="C11:F11"/>
    <mergeCell ref="E18:I18"/>
    <mergeCell ref="E19:I19"/>
    <mergeCell ref="A8:J8"/>
    <mergeCell ref="H9:I9"/>
    <mergeCell ref="B4:I4"/>
    <mergeCell ref="A13:C13"/>
    <mergeCell ref="G11:I11"/>
    <mergeCell ref="D13:J13"/>
    <mergeCell ref="H17:I17"/>
    <mergeCell ref="A1:A4"/>
    <mergeCell ref="E6:J6"/>
    <mergeCell ref="C10:D10"/>
    <mergeCell ref="H16:I16"/>
    <mergeCell ref="B1:J1"/>
  </mergeCells>
  <hyperlinks>
    <hyperlink ref="B4" r:id="rId1" display="mailto:info@geostat.ge"/>
  </hyperlinks>
  <printOptions/>
  <pageMargins left="0.25" right="0.25" top="0.5" bottom="0.5" header="0.3" footer="0.3"/>
  <pageSetup horizontalDpi="600" verticalDpi="600" orientation="landscape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63.7109375" style="0" customWidth="1"/>
    <col min="2" max="2" width="13.00390625" style="0" customWidth="1"/>
    <col min="3" max="3" width="14.28125" style="0" customWidth="1"/>
    <col min="4" max="4" width="14.8515625" style="0" customWidth="1"/>
    <col min="5" max="5" width="13.8515625" style="0" customWidth="1"/>
    <col min="6" max="6" width="15.140625" style="0" customWidth="1"/>
  </cols>
  <sheetData>
    <row r="1" spans="1:6" ht="15">
      <c r="A1" s="209" t="s">
        <v>71</v>
      </c>
      <c r="B1" s="209"/>
      <c r="C1" s="209"/>
      <c r="D1" s="209"/>
      <c r="E1" s="209"/>
      <c r="F1" s="209"/>
    </row>
    <row r="2" spans="1:6" ht="15">
      <c r="A2" s="61"/>
      <c r="B2" s="61"/>
      <c r="C2" s="61"/>
      <c r="D2" s="61"/>
      <c r="E2" s="61"/>
      <c r="F2" s="61"/>
    </row>
    <row r="3" spans="1:6" ht="23.25" customHeight="1">
      <c r="A3" s="205"/>
      <c r="B3" s="62"/>
      <c r="C3" s="208" t="s">
        <v>73</v>
      </c>
      <c r="D3" s="208"/>
      <c r="E3" s="208"/>
      <c r="F3" s="208"/>
    </row>
    <row r="4" spans="1:6" ht="15">
      <c r="A4" s="205"/>
      <c r="B4" s="62" t="s">
        <v>31</v>
      </c>
      <c r="C4" s="71">
        <v>0.3</v>
      </c>
      <c r="D4" s="71">
        <v>0.5</v>
      </c>
      <c r="E4" s="71">
        <v>0.7</v>
      </c>
      <c r="F4" s="71">
        <v>1</v>
      </c>
    </row>
    <row r="5" spans="1:6" ht="15">
      <c r="A5" s="46">
        <v>1</v>
      </c>
      <c r="B5" s="46">
        <v>2</v>
      </c>
      <c r="C5" s="46">
        <v>3</v>
      </c>
      <c r="D5" s="46">
        <v>4</v>
      </c>
      <c r="E5" s="46">
        <v>5</v>
      </c>
      <c r="F5" s="46">
        <v>6</v>
      </c>
    </row>
    <row r="6" spans="1:6" ht="15" customHeight="1">
      <c r="A6" s="68" t="s">
        <v>72</v>
      </c>
      <c r="B6" s="46">
        <f>SUM(C6:F6)</f>
        <v>0</v>
      </c>
      <c r="C6" s="72"/>
      <c r="D6" s="72"/>
      <c r="E6" s="72"/>
      <c r="F6" s="72"/>
    </row>
    <row r="7" spans="1:6" ht="15">
      <c r="A7" s="61"/>
      <c r="B7" s="61"/>
      <c r="C7" s="61"/>
      <c r="D7" s="61"/>
      <c r="E7" s="61"/>
      <c r="F7" s="61"/>
    </row>
    <row r="8" spans="1:6" ht="15">
      <c r="A8" s="61"/>
      <c r="B8" s="61"/>
      <c r="C8" s="61"/>
      <c r="D8" s="61"/>
      <c r="E8" s="61"/>
      <c r="F8" s="61"/>
    </row>
    <row r="9" spans="1:6" ht="15">
      <c r="A9" s="61"/>
      <c r="B9" s="61"/>
      <c r="C9" s="61"/>
      <c r="D9" s="61"/>
      <c r="E9" s="61"/>
      <c r="F9" s="61"/>
    </row>
    <row r="10" spans="1:6" ht="15">
      <c r="A10" s="61"/>
      <c r="B10" s="61"/>
      <c r="C10" s="61"/>
      <c r="D10" s="61"/>
      <c r="E10" s="61"/>
      <c r="F10" s="61"/>
    </row>
    <row r="11" spans="1:6" ht="15">
      <c r="A11" s="61"/>
      <c r="B11" s="61"/>
      <c r="C11" s="61"/>
      <c r="D11" s="61"/>
      <c r="E11" s="61"/>
      <c r="F11" s="61"/>
    </row>
    <row r="12" spans="1:6" ht="15">
      <c r="A12" s="61"/>
      <c r="B12" s="61"/>
      <c r="C12" s="61"/>
      <c r="D12" s="61"/>
      <c r="E12" s="61"/>
      <c r="F12" s="61"/>
    </row>
    <row r="13" spans="1:6" ht="15">
      <c r="A13" s="61"/>
      <c r="B13" s="61"/>
      <c r="C13" s="61"/>
      <c r="D13" s="61"/>
      <c r="E13" s="61"/>
      <c r="F13" s="61"/>
    </row>
  </sheetData>
  <sheetProtection/>
  <mergeCells count="3">
    <mergeCell ref="A3:A4"/>
    <mergeCell ref="C3:F3"/>
    <mergeCell ref="A1:F1"/>
  </mergeCells>
  <printOptions/>
  <pageMargins left="0.45" right="0.2" top="0.5" bottom="0.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33.8515625" style="0" customWidth="1"/>
    <col min="2" max="2" width="10.7109375" style="0" customWidth="1"/>
    <col min="3" max="3" width="11.8515625" style="0" customWidth="1"/>
    <col min="4" max="4" width="16.57421875" style="0" bestFit="1" customWidth="1"/>
    <col min="5" max="5" width="11.140625" style="0" customWidth="1"/>
    <col min="6" max="6" width="16.57421875" style="0" bestFit="1" customWidth="1"/>
    <col min="7" max="8" width="16.57421875" style="0" customWidth="1"/>
    <col min="9" max="9" width="15.57421875" style="0" customWidth="1"/>
    <col min="10" max="10" width="16.57421875" style="0" bestFit="1" customWidth="1"/>
    <col min="11" max="17" width="9.140625" style="0" customWidth="1"/>
  </cols>
  <sheetData>
    <row r="1" spans="1:10" ht="15">
      <c r="A1" s="202" t="s">
        <v>94</v>
      </c>
      <c r="B1" s="202"/>
      <c r="C1" s="202"/>
      <c r="D1" s="202"/>
      <c r="E1" s="202"/>
      <c r="F1" s="202"/>
      <c r="G1" s="202"/>
      <c r="H1" s="202"/>
      <c r="I1" s="202"/>
      <c r="J1" s="202"/>
    </row>
    <row r="2" spans="1:10" ht="15">
      <c r="A2" s="61"/>
      <c r="B2" s="61"/>
      <c r="C2" s="61"/>
      <c r="D2" s="61"/>
      <c r="E2" s="61"/>
      <c r="F2" s="61"/>
      <c r="G2" s="61"/>
      <c r="H2" s="61"/>
      <c r="I2" s="61"/>
      <c r="J2" s="61"/>
    </row>
    <row r="3" spans="1:10" ht="36.75" customHeight="1">
      <c r="A3" s="173" t="s">
        <v>74</v>
      </c>
      <c r="B3" s="212" t="s">
        <v>37</v>
      </c>
      <c r="C3" s="206" t="s">
        <v>75</v>
      </c>
      <c r="D3" s="174"/>
      <c r="E3" s="206" t="s">
        <v>76</v>
      </c>
      <c r="F3" s="174"/>
      <c r="G3" s="206" t="s">
        <v>77</v>
      </c>
      <c r="H3" s="174"/>
      <c r="I3" s="213" t="s">
        <v>78</v>
      </c>
      <c r="J3" s="214"/>
    </row>
    <row r="4" spans="1:10" ht="19.5" customHeight="1">
      <c r="A4" s="173"/>
      <c r="B4" s="212"/>
      <c r="C4" s="69" t="s">
        <v>31</v>
      </c>
      <c r="D4" s="69" t="s">
        <v>32</v>
      </c>
      <c r="E4" s="69" t="s">
        <v>31</v>
      </c>
      <c r="F4" s="69" t="s">
        <v>32</v>
      </c>
      <c r="G4" s="69" t="s">
        <v>31</v>
      </c>
      <c r="H4" s="69" t="s">
        <v>32</v>
      </c>
      <c r="I4" s="69" t="s">
        <v>31</v>
      </c>
      <c r="J4" s="69" t="s">
        <v>32</v>
      </c>
    </row>
    <row r="5" spans="1:10" ht="15">
      <c r="A5" s="69">
        <v>1</v>
      </c>
      <c r="B5" s="69">
        <v>2</v>
      </c>
      <c r="C5" s="69">
        <v>3</v>
      </c>
      <c r="D5" s="69">
        <v>4</v>
      </c>
      <c r="E5" s="69">
        <v>5</v>
      </c>
      <c r="F5" s="69">
        <v>6</v>
      </c>
      <c r="G5" s="69">
        <v>7</v>
      </c>
      <c r="H5" s="69">
        <v>8</v>
      </c>
      <c r="I5" s="69">
        <v>9</v>
      </c>
      <c r="J5" s="69">
        <v>10</v>
      </c>
    </row>
    <row r="6" spans="1:10" ht="30" customHeight="1">
      <c r="A6" s="65" t="s">
        <v>31</v>
      </c>
      <c r="B6" s="65">
        <v>1</v>
      </c>
      <c r="C6" s="76">
        <f>SUM(C8:C12)</f>
        <v>0</v>
      </c>
      <c r="D6" s="76">
        <f aca="true" t="shared" si="0" ref="D6:J6">SUM(D8:D12)</f>
        <v>0</v>
      </c>
      <c r="E6" s="76">
        <f t="shared" si="0"/>
        <v>0</v>
      </c>
      <c r="F6" s="76">
        <f t="shared" si="0"/>
        <v>0</v>
      </c>
      <c r="G6" s="76">
        <v>0</v>
      </c>
      <c r="H6" s="76">
        <v>0</v>
      </c>
      <c r="I6" s="76">
        <f t="shared" si="0"/>
        <v>0</v>
      </c>
      <c r="J6" s="76">
        <f t="shared" si="0"/>
        <v>0</v>
      </c>
    </row>
    <row r="7" spans="1:10" ht="30" customHeight="1">
      <c r="A7" s="86" t="s">
        <v>36</v>
      </c>
      <c r="B7" s="87"/>
      <c r="C7" s="77"/>
      <c r="D7" s="77"/>
      <c r="E7" s="77"/>
      <c r="F7" s="77"/>
      <c r="G7" s="77"/>
      <c r="H7" s="77"/>
      <c r="I7" s="77"/>
      <c r="J7" s="88" t="str">
        <f>IF(D7&gt;C7,"Secdomaa, qalebis raodenoba metia jamze"," ")</f>
        <v> </v>
      </c>
    </row>
    <row r="8" spans="1:10" ht="30" customHeight="1">
      <c r="A8" s="89" t="s">
        <v>79</v>
      </c>
      <c r="B8" s="65">
        <v>2</v>
      </c>
      <c r="C8" s="77"/>
      <c r="D8" s="77"/>
      <c r="E8" s="77"/>
      <c r="F8" s="77"/>
      <c r="G8" s="75" t="s">
        <v>0</v>
      </c>
      <c r="H8" s="75" t="s">
        <v>0</v>
      </c>
      <c r="I8" s="77"/>
      <c r="J8" s="88"/>
    </row>
    <row r="9" spans="1:10" ht="30" customHeight="1">
      <c r="A9" s="89" t="s">
        <v>80</v>
      </c>
      <c r="B9" s="65">
        <v>3</v>
      </c>
      <c r="C9" s="77"/>
      <c r="D9" s="77"/>
      <c r="E9" s="77"/>
      <c r="F9" s="77"/>
      <c r="G9" s="75" t="s">
        <v>0</v>
      </c>
      <c r="H9" s="75" t="s">
        <v>0</v>
      </c>
      <c r="I9" s="77"/>
      <c r="J9" s="88"/>
    </row>
    <row r="10" spans="1:10" ht="30" customHeight="1">
      <c r="A10" s="89" t="s">
        <v>81</v>
      </c>
      <c r="B10" s="65">
        <v>4</v>
      </c>
      <c r="C10" s="77"/>
      <c r="D10" s="77"/>
      <c r="E10" s="77"/>
      <c r="F10" s="77"/>
      <c r="G10" s="75" t="s">
        <v>0</v>
      </c>
      <c r="H10" s="75" t="s">
        <v>0</v>
      </c>
      <c r="I10" s="77"/>
      <c r="J10" s="88"/>
    </row>
    <row r="11" spans="1:10" ht="30" customHeight="1">
      <c r="A11" s="89" t="s">
        <v>82</v>
      </c>
      <c r="B11" s="65">
        <v>5</v>
      </c>
      <c r="C11" s="77"/>
      <c r="D11" s="77"/>
      <c r="E11" s="77"/>
      <c r="F11" s="77"/>
      <c r="G11" s="75" t="s">
        <v>0</v>
      </c>
      <c r="H11" s="75" t="s">
        <v>0</v>
      </c>
      <c r="I11" s="77"/>
      <c r="J11" s="88"/>
    </row>
    <row r="12" spans="1:10" ht="30" customHeight="1">
      <c r="A12" s="89" t="s">
        <v>83</v>
      </c>
      <c r="B12" s="65">
        <v>6</v>
      </c>
      <c r="C12" s="77"/>
      <c r="D12" s="77"/>
      <c r="E12" s="77"/>
      <c r="F12" s="77"/>
      <c r="G12" s="75" t="s">
        <v>0</v>
      </c>
      <c r="H12" s="75" t="s">
        <v>0</v>
      </c>
      <c r="I12" s="77"/>
      <c r="J12" s="88"/>
    </row>
    <row r="13" spans="1:10" ht="15">
      <c r="A13" s="61"/>
      <c r="B13" s="61"/>
      <c r="C13" s="61"/>
      <c r="D13" s="61"/>
      <c r="E13" s="61"/>
      <c r="F13" s="61"/>
      <c r="G13" s="61"/>
      <c r="H13" s="61"/>
      <c r="I13" s="61"/>
      <c r="J13" s="61"/>
    </row>
    <row r="14" spans="1:10" ht="15">
      <c r="A14" s="61"/>
      <c r="B14" s="61"/>
      <c r="C14" s="61"/>
      <c r="D14" s="61"/>
      <c r="E14" s="61"/>
      <c r="F14" s="61"/>
      <c r="G14" s="61"/>
      <c r="H14" s="61"/>
      <c r="I14" s="61"/>
      <c r="J14" s="61"/>
    </row>
    <row r="15" spans="1:10" ht="15">
      <c r="A15" s="61"/>
      <c r="B15" s="61"/>
      <c r="C15" s="61"/>
      <c r="D15" s="61"/>
      <c r="E15" s="61"/>
      <c r="F15" s="61"/>
      <c r="G15" s="61"/>
      <c r="H15" s="61"/>
      <c r="I15" s="61"/>
      <c r="J15" s="61"/>
    </row>
    <row r="16" spans="1:10" ht="15">
      <c r="A16" s="90" t="s">
        <v>84</v>
      </c>
      <c r="B16" s="210" t="s">
        <v>2</v>
      </c>
      <c r="C16" s="211"/>
      <c r="D16" s="211"/>
      <c r="E16" s="61"/>
      <c r="F16" s="61"/>
      <c r="G16" s="61"/>
      <c r="H16" s="61"/>
      <c r="I16" s="61"/>
      <c r="J16" s="61"/>
    </row>
    <row r="17" spans="1:10" ht="15">
      <c r="A17" s="73"/>
      <c r="B17" s="61"/>
      <c r="C17" s="91" t="s">
        <v>85</v>
      </c>
      <c r="D17" s="61"/>
      <c r="E17" s="61"/>
      <c r="F17" s="61"/>
      <c r="G17" s="61"/>
      <c r="H17" s="61"/>
      <c r="I17" s="61"/>
      <c r="J17" s="61"/>
    </row>
    <row r="18" spans="1:10" ht="15">
      <c r="A18" s="74"/>
      <c r="B18" s="61"/>
      <c r="C18" s="61"/>
      <c r="D18" s="61"/>
      <c r="E18" s="61"/>
      <c r="F18" s="61"/>
      <c r="G18" s="61"/>
      <c r="H18" s="61"/>
      <c r="I18" s="61"/>
      <c r="J18" s="61"/>
    </row>
    <row r="19" spans="1:10" ht="15">
      <c r="A19" s="74"/>
      <c r="B19" s="61"/>
      <c r="C19" s="61"/>
      <c r="D19" s="61"/>
      <c r="E19" s="61"/>
      <c r="F19" s="61"/>
      <c r="G19" s="61"/>
      <c r="H19" s="61"/>
      <c r="I19" s="61"/>
      <c r="J19" s="61"/>
    </row>
    <row r="20" spans="1:10" ht="15">
      <c r="A20" s="92"/>
      <c r="B20" s="61"/>
      <c r="C20" s="61"/>
      <c r="D20" s="61"/>
      <c r="E20" s="61"/>
      <c r="F20" s="61"/>
      <c r="G20" s="61"/>
      <c r="H20" s="61"/>
      <c r="I20" s="61"/>
      <c r="J20" s="61"/>
    </row>
    <row r="21" ht="15">
      <c r="A21" s="1"/>
    </row>
    <row r="22" spans="1:5" ht="15">
      <c r="A22" s="20" t="s">
        <v>3</v>
      </c>
      <c r="B22" s="93" t="s">
        <v>102</v>
      </c>
      <c r="E22" s="7"/>
    </row>
  </sheetData>
  <sheetProtection insertColumns="0" insertRows="0"/>
  <mergeCells count="8">
    <mergeCell ref="A1:J1"/>
    <mergeCell ref="B16:D16"/>
    <mergeCell ref="A3:A4"/>
    <mergeCell ref="B3:B4"/>
    <mergeCell ref="C3:D3"/>
    <mergeCell ref="E3:F3"/>
    <mergeCell ref="I3:J3"/>
    <mergeCell ref="G3:H3"/>
  </mergeCells>
  <printOptions/>
  <pageMargins left="0.45" right="0.45" top="0.5" bottom="0.5" header="0.3" footer="0.3"/>
  <pageSetup horizontalDpi="600" verticalDpi="600" orientation="landscape" paperSize="9" r:id="rId1"/>
  <ignoredErrors>
    <ignoredError sqref="J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="90" zoomScaleNormal="90" zoomScalePageLayoutView="0" workbookViewId="0" topLeftCell="A1">
      <selection activeCell="A1" sqref="A1:K1"/>
    </sheetView>
  </sheetViews>
  <sheetFormatPr defaultColWidth="9.140625" defaultRowHeight="15"/>
  <cols>
    <col min="1" max="1" width="63.28125" style="0" customWidth="1"/>
    <col min="2" max="2" width="11.8515625" style="0" customWidth="1"/>
    <col min="3" max="3" width="15.7109375" style="0" customWidth="1"/>
    <col min="4" max="4" width="13.7109375" style="0" customWidth="1"/>
    <col min="5" max="5" width="12.8515625" style="0" customWidth="1"/>
    <col min="6" max="6" width="17.7109375" style="0" customWidth="1"/>
    <col min="7" max="7" width="11.57421875" style="0" customWidth="1"/>
    <col min="8" max="8" width="40.421875" style="0" customWidth="1"/>
    <col min="9" max="9" width="11.57421875" style="0" customWidth="1"/>
    <col min="10" max="10" width="22.28125" style="0" customWidth="1"/>
    <col min="11" max="11" width="12.00390625" style="0" customWidth="1"/>
    <col min="12" max="12" width="12.421875" style="0" hidden="1" customWidth="1"/>
    <col min="13" max="13" width="12.7109375" style="0" hidden="1" customWidth="1"/>
    <col min="14" max="14" width="12.140625" style="0" hidden="1" customWidth="1"/>
    <col min="15" max="15" width="0" style="0" hidden="1" customWidth="1"/>
  </cols>
  <sheetData>
    <row r="1" spans="1:11" ht="15" customHeight="1">
      <c r="A1" s="172" t="s">
        <v>42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3" spans="1:11" ht="19.5" customHeight="1">
      <c r="A3" s="166" t="s">
        <v>27</v>
      </c>
      <c r="B3" s="169" t="s">
        <v>29</v>
      </c>
      <c r="C3" s="169" t="s">
        <v>30</v>
      </c>
      <c r="D3" s="160" t="s">
        <v>97</v>
      </c>
      <c r="E3" s="161"/>
      <c r="F3" s="160" t="s">
        <v>28</v>
      </c>
      <c r="G3" s="164"/>
      <c r="H3" s="164"/>
      <c r="I3" s="164"/>
      <c r="J3" s="164"/>
      <c r="K3" s="161"/>
    </row>
    <row r="4" spans="1:11" ht="19.5" customHeight="1">
      <c r="A4" s="167"/>
      <c r="B4" s="170"/>
      <c r="C4" s="170"/>
      <c r="D4" s="162"/>
      <c r="E4" s="163"/>
      <c r="F4" s="162"/>
      <c r="G4" s="165"/>
      <c r="H4" s="165"/>
      <c r="I4" s="165"/>
      <c r="J4" s="165"/>
      <c r="K4" s="163"/>
    </row>
    <row r="5" spans="1:11" ht="45" customHeight="1">
      <c r="A5" s="168"/>
      <c r="B5" s="171"/>
      <c r="C5" s="171"/>
      <c r="D5" s="45" t="s">
        <v>31</v>
      </c>
      <c r="E5" s="45" t="s">
        <v>32</v>
      </c>
      <c r="F5" s="45" t="s">
        <v>33</v>
      </c>
      <c r="G5" s="45" t="s">
        <v>32</v>
      </c>
      <c r="H5" s="45" t="s">
        <v>34</v>
      </c>
      <c r="I5" s="45" t="s">
        <v>32</v>
      </c>
      <c r="J5" s="45" t="s">
        <v>35</v>
      </c>
      <c r="K5" s="45" t="s">
        <v>32</v>
      </c>
    </row>
    <row r="6" spans="1:11" ht="30" customHeight="1">
      <c r="A6" s="44">
        <v>1</v>
      </c>
      <c r="B6" s="44">
        <v>2</v>
      </c>
      <c r="C6" s="44">
        <v>3</v>
      </c>
      <c r="D6" s="44">
        <v>4</v>
      </c>
      <c r="E6" s="44">
        <v>5</v>
      </c>
      <c r="F6" s="44">
        <v>6</v>
      </c>
      <c r="G6" s="44">
        <v>7</v>
      </c>
      <c r="H6" s="44">
        <v>8</v>
      </c>
      <c r="I6" s="44">
        <v>9</v>
      </c>
      <c r="J6" s="44">
        <v>10</v>
      </c>
      <c r="K6" s="44">
        <v>11</v>
      </c>
    </row>
    <row r="7" spans="1:14" ht="30" customHeight="1">
      <c r="A7" s="37"/>
      <c r="B7" s="44">
        <v>1</v>
      </c>
      <c r="C7" s="38"/>
      <c r="D7" s="49">
        <f aca="true" t="shared" si="0" ref="D7:E9">SUM(F7+H7+J7)</f>
        <v>0</v>
      </c>
      <c r="E7" s="49">
        <f t="shared" si="0"/>
        <v>0</v>
      </c>
      <c r="F7" s="40"/>
      <c r="G7" s="40"/>
      <c r="H7" s="40"/>
      <c r="I7" s="40"/>
      <c r="J7" s="40"/>
      <c r="K7" s="40"/>
      <c r="L7" s="16" t="str">
        <f>IF(F7&lt;G7,"შეცდომაა"," ")</f>
        <v> </v>
      </c>
      <c r="M7" s="16"/>
      <c r="N7" s="16" t="str">
        <f>IF(J7&lt;K7,"შეცდომაა"," ")</f>
        <v> </v>
      </c>
    </row>
    <row r="8" spans="1:14" ht="30" customHeight="1">
      <c r="A8" s="37"/>
      <c r="B8" s="44">
        <v>2</v>
      </c>
      <c r="C8" s="38"/>
      <c r="D8" s="49">
        <f t="shared" si="0"/>
        <v>0</v>
      </c>
      <c r="E8" s="49">
        <f t="shared" si="0"/>
        <v>0</v>
      </c>
      <c r="F8" s="40"/>
      <c r="G8" s="40"/>
      <c r="H8" s="40"/>
      <c r="I8" s="40"/>
      <c r="J8" s="40"/>
      <c r="K8" s="40"/>
      <c r="L8" s="16" t="str">
        <f aca="true" t="shared" si="1" ref="L8:L24">IF(F8&lt;G8,"შეცდომაა"," ")</f>
        <v> </v>
      </c>
      <c r="M8" s="16" t="str">
        <f aca="true" t="shared" si="2" ref="M8:M24">IF(H8&lt;I8,"შეცდომაა"," ")</f>
        <v> </v>
      </c>
      <c r="N8" s="16" t="str">
        <f aca="true" t="shared" si="3" ref="N8:N24">IF(J8&lt;K8,"შეცდომაა"," ")</f>
        <v> </v>
      </c>
    </row>
    <row r="9" spans="1:14" ht="30" customHeight="1">
      <c r="A9" s="37"/>
      <c r="B9" s="44">
        <v>3</v>
      </c>
      <c r="C9" s="38"/>
      <c r="D9" s="49">
        <f t="shared" si="0"/>
        <v>0</v>
      </c>
      <c r="E9" s="49">
        <f t="shared" si="0"/>
        <v>0</v>
      </c>
      <c r="F9" s="40"/>
      <c r="G9" s="40"/>
      <c r="H9" s="40"/>
      <c r="I9" s="40"/>
      <c r="J9" s="40"/>
      <c r="K9" s="40"/>
      <c r="L9" s="16" t="str">
        <f t="shared" si="1"/>
        <v> </v>
      </c>
      <c r="M9" s="16" t="str">
        <f t="shared" si="2"/>
        <v> </v>
      </c>
      <c r="N9" s="16" t="str">
        <f t="shared" si="3"/>
        <v> </v>
      </c>
    </row>
    <row r="10" spans="1:14" ht="30" customHeight="1">
      <c r="A10" s="39"/>
      <c r="B10" s="44">
        <v>4</v>
      </c>
      <c r="C10" s="38"/>
      <c r="D10" s="49">
        <f aca="true" t="shared" si="4" ref="D10:D23">SUM(F10+H10+J10)</f>
        <v>0</v>
      </c>
      <c r="E10" s="49">
        <f aca="true" t="shared" si="5" ref="E10:E23">SUM(G10+I10+K10)</f>
        <v>0</v>
      </c>
      <c r="F10" s="40"/>
      <c r="G10" s="40"/>
      <c r="H10" s="40"/>
      <c r="I10" s="40"/>
      <c r="J10" s="40"/>
      <c r="K10" s="40"/>
      <c r="L10" s="16" t="str">
        <f t="shared" si="1"/>
        <v> </v>
      </c>
      <c r="M10" s="16" t="str">
        <f t="shared" si="2"/>
        <v> </v>
      </c>
      <c r="N10" s="16" t="str">
        <f t="shared" si="3"/>
        <v> </v>
      </c>
    </row>
    <row r="11" spans="1:14" ht="30" customHeight="1">
      <c r="A11" s="37"/>
      <c r="B11" s="44">
        <v>5</v>
      </c>
      <c r="C11" s="38"/>
      <c r="D11" s="49">
        <f t="shared" si="4"/>
        <v>0</v>
      </c>
      <c r="E11" s="49">
        <f t="shared" si="5"/>
        <v>0</v>
      </c>
      <c r="F11" s="40"/>
      <c r="G11" s="40"/>
      <c r="H11" s="40"/>
      <c r="I11" s="40"/>
      <c r="J11" s="40"/>
      <c r="K11" s="40"/>
      <c r="L11" s="16" t="str">
        <f t="shared" si="1"/>
        <v> </v>
      </c>
      <c r="M11" s="16" t="str">
        <f t="shared" si="2"/>
        <v> </v>
      </c>
      <c r="N11" s="16" t="str">
        <f t="shared" si="3"/>
        <v> </v>
      </c>
    </row>
    <row r="12" spans="1:14" ht="30" customHeight="1">
      <c r="A12" s="37"/>
      <c r="B12" s="44">
        <v>6</v>
      </c>
      <c r="C12" s="38"/>
      <c r="D12" s="49">
        <f t="shared" si="4"/>
        <v>0</v>
      </c>
      <c r="E12" s="49">
        <f>SUM(G12+I12+K12)</f>
        <v>0</v>
      </c>
      <c r="F12" s="40"/>
      <c r="G12" s="40"/>
      <c r="H12" s="40"/>
      <c r="I12" s="40"/>
      <c r="J12" s="40"/>
      <c r="K12" s="40"/>
      <c r="L12" s="16" t="str">
        <f t="shared" si="1"/>
        <v> </v>
      </c>
      <c r="M12" s="16" t="str">
        <f t="shared" si="2"/>
        <v> </v>
      </c>
      <c r="N12" s="16" t="str">
        <f t="shared" si="3"/>
        <v> </v>
      </c>
    </row>
    <row r="13" spans="1:14" ht="30" customHeight="1">
      <c r="A13" s="37"/>
      <c r="B13" s="44">
        <v>7</v>
      </c>
      <c r="C13" s="38"/>
      <c r="D13" s="49">
        <f t="shared" si="4"/>
        <v>0</v>
      </c>
      <c r="E13" s="49">
        <f t="shared" si="5"/>
        <v>0</v>
      </c>
      <c r="F13" s="40"/>
      <c r="G13" s="40"/>
      <c r="H13" s="40"/>
      <c r="I13" s="40"/>
      <c r="J13" s="40"/>
      <c r="K13" s="40"/>
      <c r="L13" s="16" t="str">
        <f t="shared" si="1"/>
        <v> </v>
      </c>
      <c r="M13" s="16" t="str">
        <f t="shared" si="2"/>
        <v> </v>
      </c>
      <c r="N13" s="16" t="str">
        <f t="shared" si="3"/>
        <v> </v>
      </c>
    </row>
    <row r="14" spans="1:14" ht="30" customHeight="1">
      <c r="A14" s="37"/>
      <c r="B14" s="44">
        <v>8</v>
      </c>
      <c r="C14" s="38"/>
      <c r="D14" s="49">
        <f t="shared" si="4"/>
        <v>0</v>
      </c>
      <c r="E14" s="49">
        <f t="shared" si="5"/>
        <v>0</v>
      </c>
      <c r="F14" s="40"/>
      <c r="G14" s="40"/>
      <c r="H14" s="40"/>
      <c r="I14" s="40"/>
      <c r="J14" s="40"/>
      <c r="K14" s="40"/>
      <c r="L14" s="16" t="str">
        <f t="shared" si="1"/>
        <v> </v>
      </c>
      <c r="M14" s="16" t="str">
        <f t="shared" si="2"/>
        <v> </v>
      </c>
      <c r="N14" s="16" t="str">
        <f t="shared" si="3"/>
        <v> </v>
      </c>
    </row>
    <row r="15" spans="1:14" ht="30" customHeight="1">
      <c r="A15" s="37"/>
      <c r="B15" s="44">
        <v>9</v>
      </c>
      <c r="C15" s="38"/>
      <c r="D15" s="49">
        <f t="shared" si="4"/>
        <v>0</v>
      </c>
      <c r="E15" s="49">
        <f t="shared" si="5"/>
        <v>0</v>
      </c>
      <c r="F15" s="40"/>
      <c r="G15" s="40"/>
      <c r="H15" s="40"/>
      <c r="I15" s="40"/>
      <c r="J15" s="40"/>
      <c r="K15" s="40"/>
      <c r="L15" s="16" t="str">
        <f t="shared" si="1"/>
        <v> </v>
      </c>
      <c r="M15" s="16" t="str">
        <f t="shared" si="2"/>
        <v> </v>
      </c>
      <c r="N15" s="16" t="str">
        <f t="shared" si="3"/>
        <v> </v>
      </c>
    </row>
    <row r="16" spans="1:14" ht="30" customHeight="1">
      <c r="A16" s="37"/>
      <c r="B16" s="44">
        <v>10</v>
      </c>
      <c r="C16" s="38"/>
      <c r="D16" s="49">
        <f t="shared" si="4"/>
        <v>0</v>
      </c>
      <c r="E16" s="49">
        <f t="shared" si="5"/>
        <v>0</v>
      </c>
      <c r="F16" s="40"/>
      <c r="G16" s="40"/>
      <c r="H16" s="40"/>
      <c r="I16" s="40"/>
      <c r="J16" s="40"/>
      <c r="K16" s="40"/>
      <c r="L16" s="16" t="str">
        <f t="shared" si="1"/>
        <v> </v>
      </c>
      <c r="M16" s="16" t="str">
        <f t="shared" si="2"/>
        <v> </v>
      </c>
      <c r="N16" s="16" t="str">
        <f t="shared" si="3"/>
        <v> </v>
      </c>
    </row>
    <row r="17" spans="1:14" ht="30" customHeight="1">
      <c r="A17" s="37"/>
      <c r="B17" s="44">
        <v>11</v>
      </c>
      <c r="C17" s="38"/>
      <c r="D17" s="49">
        <f t="shared" si="4"/>
        <v>0</v>
      </c>
      <c r="E17" s="49">
        <f t="shared" si="5"/>
        <v>0</v>
      </c>
      <c r="F17" s="40"/>
      <c r="G17" s="40"/>
      <c r="H17" s="40"/>
      <c r="I17" s="40"/>
      <c r="J17" s="40"/>
      <c r="K17" s="40"/>
      <c r="L17" s="16" t="str">
        <f t="shared" si="1"/>
        <v> </v>
      </c>
      <c r="M17" s="16" t="str">
        <f t="shared" si="2"/>
        <v> </v>
      </c>
      <c r="N17" s="16" t="str">
        <f t="shared" si="3"/>
        <v> </v>
      </c>
    </row>
    <row r="18" spans="1:14" ht="30" customHeight="1">
      <c r="A18" s="37"/>
      <c r="B18" s="44">
        <v>12</v>
      </c>
      <c r="C18" s="38"/>
      <c r="D18" s="49">
        <f t="shared" si="4"/>
        <v>0</v>
      </c>
      <c r="E18" s="49">
        <f t="shared" si="5"/>
        <v>0</v>
      </c>
      <c r="F18" s="40"/>
      <c r="G18" s="40"/>
      <c r="H18" s="40"/>
      <c r="I18" s="40"/>
      <c r="J18" s="40"/>
      <c r="K18" s="40"/>
      <c r="L18" s="16" t="str">
        <f t="shared" si="1"/>
        <v> </v>
      </c>
      <c r="M18" s="16" t="str">
        <f t="shared" si="2"/>
        <v> </v>
      </c>
      <c r="N18" s="16" t="str">
        <f t="shared" si="3"/>
        <v> </v>
      </c>
    </row>
    <row r="19" spans="1:14" ht="30" customHeight="1">
      <c r="A19" s="37"/>
      <c r="B19" s="44">
        <v>13</v>
      </c>
      <c r="C19" s="38"/>
      <c r="D19" s="49">
        <f t="shared" si="4"/>
        <v>0</v>
      </c>
      <c r="E19" s="49">
        <f t="shared" si="5"/>
        <v>0</v>
      </c>
      <c r="F19" s="40"/>
      <c r="G19" s="40"/>
      <c r="H19" s="40"/>
      <c r="I19" s="40"/>
      <c r="J19" s="40"/>
      <c r="K19" s="40"/>
      <c r="L19" s="16" t="str">
        <f t="shared" si="1"/>
        <v> </v>
      </c>
      <c r="M19" s="16" t="str">
        <f t="shared" si="2"/>
        <v> </v>
      </c>
      <c r="N19" s="16" t="str">
        <f t="shared" si="3"/>
        <v> </v>
      </c>
    </row>
    <row r="20" spans="1:14" ht="30" customHeight="1">
      <c r="A20" s="37"/>
      <c r="B20" s="44">
        <v>14</v>
      </c>
      <c r="C20" s="38"/>
      <c r="D20" s="49">
        <f t="shared" si="4"/>
        <v>0</v>
      </c>
      <c r="E20" s="49">
        <f t="shared" si="5"/>
        <v>0</v>
      </c>
      <c r="F20" s="40"/>
      <c r="G20" s="40"/>
      <c r="H20" s="40"/>
      <c r="I20" s="40"/>
      <c r="J20" s="40"/>
      <c r="K20" s="40"/>
      <c r="L20" s="16" t="str">
        <f t="shared" si="1"/>
        <v> </v>
      </c>
      <c r="M20" s="16" t="str">
        <f t="shared" si="2"/>
        <v> </v>
      </c>
      <c r="N20" s="16" t="str">
        <f t="shared" si="3"/>
        <v> </v>
      </c>
    </row>
    <row r="21" spans="1:14" ht="30" customHeight="1">
      <c r="A21" s="37"/>
      <c r="B21" s="44">
        <v>15</v>
      </c>
      <c r="C21" s="38"/>
      <c r="D21" s="49">
        <f t="shared" si="4"/>
        <v>0</v>
      </c>
      <c r="E21" s="49">
        <f t="shared" si="5"/>
        <v>0</v>
      </c>
      <c r="F21" s="40"/>
      <c r="G21" s="40"/>
      <c r="H21" s="40"/>
      <c r="I21" s="40"/>
      <c r="J21" s="40"/>
      <c r="K21" s="40"/>
      <c r="L21" s="16" t="str">
        <f t="shared" si="1"/>
        <v> </v>
      </c>
      <c r="M21" s="16" t="str">
        <f t="shared" si="2"/>
        <v> </v>
      </c>
      <c r="N21" s="16" t="str">
        <f t="shared" si="3"/>
        <v> </v>
      </c>
    </row>
    <row r="22" spans="1:14" ht="30" customHeight="1">
      <c r="A22" s="37"/>
      <c r="B22" s="44">
        <v>16</v>
      </c>
      <c r="C22" s="38"/>
      <c r="D22" s="49">
        <f t="shared" si="4"/>
        <v>0</v>
      </c>
      <c r="E22" s="49">
        <f t="shared" si="5"/>
        <v>0</v>
      </c>
      <c r="F22" s="40"/>
      <c r="G22" s="40"/>
      <c r="H22" s="40"/>
      <c r="I22" s="40"/>
      <c r="J22" s="40"/>
      <c r="K22" s="40"/>
      <c r="L22" s="16" t="str">
        <f t="shared" si="1"/>
        <v> </v>
      </c>
      <c r="M22" s="16" t="str">
        <f t="shared" si="2"/>
        <v> </v>
      </c>
      <c r="N22" s="16" t="str">
        <f t="shared" si="3"/>
        <v> </v>
      </c>
    </row>
    <row r="23" spans="1:14" ht="30" customHeight="1">
      <c r="A23" s="37"/>
      <c r="B23" s="44">
        <v>17</v>
      </c>
      <c r="C23" s="38"/>
      <c r="D23" s="49">
        <f t="shared" si="4"/>
        <v>0</v>
      </c>
      <c r="E23" s="49">
        <f t="shared" si="5"/>
        <v>0</v>
      </c>
      <c r="F23" s="40"/>
      <c r="G23" s="40"/>
      <c r="H23" s="40"/>
      <c r="I23" s="40"/>
      <c r="J23" s="40"/>
      <c r="K23" s="40"/>
      <c r="L23" s="16" t="str">
        <f t="shared" si="1"/>
        <v> </v>
      </c>
      <c r="M23" s="16" t="str">
        <f t="shared" si="2"/>
        <v> </v>
      </c>
      <c r="N23" s="16" t="str">
        <f t="shared" si="3"/>
        <v> </v>
      </c>
    </row>
    <row r="24" spans="1:14" ht="30" customHeight="1">
      <c r="A24" s="37"/>
      <c r="B24" s="44">
        <v>18</v>
      </c>
      <c r="C24" s="38"/>
      <c r="D24" s="49">
        <f>SUM(F24+H24+J24)</f>
        <v>0</v>
      </c>
      <c r="E24" s="49">
        <f>SUM(G24+I24+K24)</f>
        <v>0</v>
      </c>
      <c r="F24" s="40"/>
      <c r="G24" s="40"/>
      <c r="H24" s="40"/>
      <c r="I24" s="40"/>
      <c r="J24" s="40"/>
      <c r="K24" s="40"/>
      <c r="L24" s="16" t="str">
        <f t="shared" si="1"/>
        <v> </v>
      </c>
      <c r="M24" s="16" t="str">
        <f t="shared" si="2"/>
        <v> </v>
      </c>
      <c r="N24" s="16" t="str">
        <f t="shared" si="3"/>
        <v> </v>
      </c>
    </row>
    <row r="25" spans="1:13" ht="30" customHeight="1">
      <c r="A25" s="52" t="s">
        <v>31</v>
      </c>
      <c r="B25" s="44">
        <v>1</v>
      </c>
      <c r="C25" s="48" t="s">
        <v>0</v>
      </c>
      <c r="D25" s="50">
        <f>SUM(D7:D24)</f>
        <v>0</v>
      </c>
      <c r="E25" s="50">
        <f aca="true" t="shared" si="6" ref="E25:K25">SUM(E7:E24)</f>
        <v>0</v>
      </c>
      <c r="F25" s="50">
        <f t="shared" si="6"/>
        <v>0</v>
      </c>
      <c r="G25" s="50">
        <f t="shared" si="6"/>
        <v>0</v>
      </c>
      <c r="H25" s="50">
        <f t="shared" si="6"/>
        <v>0</v>
      </c>
      <c r="I25" s="50">
        <f t="shared" si="6"/>
        <v>0</v>
      </c>
      <c r="J25" s="50">
        <f t="shared" si="6"/>
        <v>0</v>
      </c>
      <c r="K25" s="50">
        <f t="shared" si="6"/>
        <v>0</v>
      </c>
      <c r="L25" t="str">
        <f>IF(D25&lt;(F25+H25+J25),"შეცდომაა"," ")</f>
        <v> </v>
      </c>
      <c r="M25" t="str">
        <f>IF(E25&lt;(G25+I25+K25),"შეცდომაა"," ")</f>
        <v> </v>
      </c>
    </row>
    <row r="26" spans="1:13" ht="30" customHeight="1">
      <c r="A26" s="53" t="s">
        <v>38</v>
      </c>
      <c r="B26" s="44">
        <v>2</v>
      </c>
      <c r="C26" s="48" t="s">
        <v>0</v>
      </c>
      <c r="D26" s="40"/>
      <c r="E26" s="40"/>
      <c r="F26" s="40"/>
      <c r="G26" s="40"/>
      <c r="H26" s="40"/>
      <c r="I26" s="40"/>
      <c r="J26" s="40"/>
      <c r="K26" s="40"/>
      <c r="L26" t="str">
        <f>IF(D26&lt;(F26+H26+J26),"შეცდომაა"," ")</f>
        <v> </v>
      </c>
      <c r="M26" t="str">
        <f>IF(E26&lt;(G26+I26+K26),"შეცდომაა"," ")</f>
        <v> </v>
      </c>
    </row>
    <row r="28" spans="4:10" ht="25.5" customHeight="1" hidden="1">
      <c r="D28" s="14" t="str">
        <f>IF(E25&gt;D25,"Secdomaa, qalebis raodenoba metia jamze"," ")</f>
        <v> </v>
      </c>
      <c r="E28" s="17"/>
      <c r="F28" s="18" t="str">
        <f>IF(G25&gt;F25,"Secdomaa, qalebis raodenoma metia jamze"," ")</f>
        <v> </v>
      </c>
      <c r="H28" s="18" t="str">
        <f>IF(I25&gt;H25,"Secdomaa, qalebis raodenoba metia jamze"," ")</f>
        <v> </v>
      </c>
      <c r="J28" s="18" t="str">
        <f>IF(K25&gt;J25,"Secdomaa, qalebis raodenoba metia jamze"," ")</f>
        <v> </v>
      </c>
    </row>
  </sheetData>
  <sheetProtection insertRows="0"/>
  <mergeCells count="6">
    <mergeCell ref="D3:E4"/>
    <mergeCell ref="F3:K4"/>
    <mergeCell ref="A3:A5"/>
    <mergeCell ref="B3:B5"/>
    <mergeCell ref="C3:C5"/>
    <mergeCell ref="A1:K1"/>
  </mergeCells>
  <printOptions/>
  <pageMargins left="0.25" right="0.25" top="0.5" bottom="0.5" header="0.3" footer="0.3"/>
  <pageSetup horizontalDpi="600" verticalDpi="600" orientation="landscape" paperSize="9" scale="55" r:id="rId1"/>
  <ignoredErrors>
    <ignoredError sqref="D24 E24 E13:E22 D10:D22 E10:E1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zoomScale="80" zoomScaleNormal="80" zoomScalePageLayoutView="0" workbookViewId="0" topLeftCell="A1">
      <selection activeCell="A1" sqref="A1:K1"/>
    </sheetView>
  </sheetViews>
  <sheetFormatPr defaultColWidth="9.140625" defaultRowHeight="15"/>
  <cols>
    <col min="1" max="1" width="55.28125" style="0" customWidth="1"/>
    <col min="2" max="7" width="15.7109375" style="0" customWidth="1"/>
    <col min="8" max="8" width="33.8515625" style="0" customWidth="1"/>
    <col min="9" max="9" width="15.7109375" style="0" customWidth="1"/>
    <col min="10" max="10" width="17.140625" style="0" customWidth="1"/>
    <col min="11" max="11" width="15.7109375" style="0" customWidth="1"/>
    <col min="12" max="12" width="11.00390625" style="21" hidden="1" customWidth="1"/>
    <col min="13" max="13" width="11.421875" style="21" hidden="1" customWidth="1"/>
    <col min="14" max="14" width="12.00390625" style="21" hidden="1" customWidth="1"/>
    <col min="15" max="15" width="0" style="0" hidden="1" customWidth="1"/>
  </cols>
  <sheetData>
    <row r="1" spans="1:11" ht="15" customHeight="1">
      <c r="A1" s="172" t="s">
        <v>39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ht="15.7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20.25" customHeight="1">
      <c r="A3" s="166" t="s">
        <v>27</v>
      </c>
      <c r="B3" s="179" t="s">
        <v>37</v>
      </c>
      <c r="C3" s="179" t="s">
        <v>30</v>
      </c>
      <c r="D3" s="173" t="s">
        <v>98</v>
      </c>
      <c r="E3" s="173"/>
      <c r="F3" s="175" t="s">
        <v>36</v>
      </c>
      <c r="G3" s="176"/>
      <c r="H3" s="176"/>
      <c r="I3" s="176"/>
      <c r="J3" s="176"/>
      <c r="K3" s="166"/>
    </row>
    <row r="4" spans="1:11" ht="23.25" customHeight="1">
      <c r="A4" s="167"/>
      <c r="B4" s="180"/>
      <c r="C4" s="180"/>
      <c r="D4" s="174"/>
      <c r="E4" s="173"/>
      <c r="F4" s="177"/>
      <c r="G4" s="178"/>
      <c r="H4" s="178"/>
      <c r="I4" s="178"/>
      <c r="J4" s="178"/>
      <c r="K4" s="168"/>
    </row>
    <row r="5" spans="1:11" ht="60" customHeight="1">
      <c r="A5" s="168"/>
      <c r="B5" s="181"/>
      <c r="C5" s="181"/>
      <c r="D5" s="46" t="s">
        <v>31</v>
      </c>
      <c r="E5" s="46" t="s">
        <v>32</v>
      </c>
      <c r="F5" s="46" t="s">
        <v>33</v>
      </c>
      <c r="G5" s="46" t="s">
        <v>32</v>
      </c>
      <c r="H5" s="46" t="s">
        <v>34</v>
      </c>
      <c r="I5" s="46" t="s">
        <v>32</v>
      </c>
      <c r="J5" s="46" t="s">
        <v>35</v>
      </c>
      <c r="K5" s="46" t="s">
        <v>32</v>
      </c>
    </row>
    <row r="6" spans="1:11" ht="30" customHeight="1">
      <c r="A6" s="44">
        <v>1</v>
      </c>
      <c r="B6" s="44">
        <v>2</v>
      </c>
      <c r="C6" s="44">
        <v>3</v>
      </c>
      <c r="D6" s="44">
        <v>4</v>
      </c>
      <c r="E6" s="44">
        <v>5</v>
      </c>
      <c r="F6" s="44">
        <v>6</v>
      </c>
      <c r="G6" s="44">
        <v>7</v>
      </c>
      <c r="H6" s="44">
        <v>8</v>
      </c>
      <c r="I6" s="44">
        <v>9</v>
      </c>
      <c r="J6" s="44">
        <v>10</v>
      </c>
      <c r="K6" s="44">
        <v>11</v>
      </c>
    </row>
    <row r="7" spans="1:14" ht="30" customHeight="1">
      <c r="A7" s="37"/>
      <c r="B7" s="44">
        <v>1</v>
      </c>
      <c r="C7" s="38"/>
      <c r="D7" s="49">
        <f aca="true" t="shared" si="0" ref="D7:D20">SUM(F7+H7+J7)</f>
        <v>0</v>
      </c>
      <c r="E7" s="49">
        <f aca="true" t="shared" si="1" ref="E7:E20">SUM(G7+I7+K7)</f>
        <v>0</v>
      </c>
      <c r="F7" s="40"/>
      <c r="G7" s="40"/>
      <c r="H7" s="40"/>
      <c r="I7" s="40"/>
      <c r="J7" s="40"/>
      <c r="K7" s="40"/>
      <c r="L7" s="42" t="str">
        <f>IF(F7&lt;G7,"შეცდომაა"," ")</f>
        <v> </v>
      </c>
      <c r="M7" s="42" t="str">
        <f>IF(H7&lt;I7,"შეცდომაა"," ")</f>
        <v> </v>
      </c>
      <c r="N7" s="42" t="str">
        <f>IF(J7&lt;K7,"შეცდომაა"," ")</f>
        <v> </v>
      </c>
    </row>
    <row r="8" spans="1:14" ht="30" customHeight="1">
      <c r="A8" s="37"/>
      <c r="B8" s="44">
        <v>2</v>
      </c>
      <c r="C8" s="38"/>
      <c r="D8" s="49">
        <f t="shared" si="0"/>
        <v>0</v>
      </c>
      <c r="E8" s="49">
        <f t="shared" si="1"/>
        <v>0</v>
      </c>
      <c r="F8" s="40"/>
      <c r="G8" s="40"/>
      <c r="H8" s="40"/>
      <c r="I8" s="40"/>
      <c r="J8" s="40"/>
      <c r="K8" s="40"/>
      <c r="L8" s="42" t="str">
        <f aca="true" t="shared" si="2" ref="L8:L21">IF(F8&lt;G8,"შეცდომაა"," ")</f>
        <v> </v>
      </c>
      <c r="M8" s="42" t="str">
        <f aca="true" t="shared" si="3" ref="M8:M21">IF(H8&lt;I8,"შეცდომაა"," ")</f>
        <v> </v>
      </c>
      <c r="N8" s="42" t="str">
        <f aca="true" t="shared" si="4" ref="N8:N21">IF(J8&lt;K8,"შეცდომაა"," ")</f>
        <v> </v>
      </c>
    </row>
    <row r="9" spans="1:14" ht="30" customHeight="1">
      <c r="A9" s="37"/>
      <c r="B9" s="44">
        <v>3</v>
      </c>
      <c r="C9" s="38"/>
      <c r="D9" s="49">
        <f t="shared" si="0"/>
        <v>0</v>
      </c>
      <c r="E9" s="49">
        <f t="shared" si="1"/>
        <v>0</v>
      </c>
      <c r="F9" s="40"/>
      <c r="G9" s="40"/>
      <c r="H9" s="40"/>
      <c r="I9" s="40"/>
      <c r="J9" s="40"/>
      <c r="K9" s="40"/>
      <c r="L9" s="42" t="str">
        <f t="shared" si="2"/>
        <v> </v>
      </c>
      <c r="M9" s="42" t="str">
        <f t="shared" si="3"/>
        <v> </v>
      </c>
      <c r="N9" s="42" t="str">
        <f t="shared" si="4"/>
        <v> </v>
      </c>
    </row>
    <row r="10" spans="1:14" ht="30" customHeight="1">
      <c r="A10" s="37"/>
      <c r="B10" s="44">
        <v>4</v>
      </c>
      <c r="C10" s="38"/>
      <c r="D10" s="49">
        <f t="shared" si="0"/>
        <v>0</v>
      </c>
      <c r="E10" s="49">
        <f t="shared" si="1"/>
        <v>0</v>
      </c>
      <c r="F10" s="40"/>
      <c r="G10" s="40"/>
      <c r="H10" s="40"/>
      <c r="I10" s="40"/>
      <c r="J10" s="40"/>
      <c r="K10" s="40"/>
      <c r="L10" s="42" t="str">
        <f t="shared" si="2"/>
        <v> </v>
      </c>
      <c r="M10" s="42" t="str">
        <f t="shared" si="3"/>
        <v> </v>
      </c>
      <c r="N10" s="42" t="str">
        <f t="shared" si="4"/>
        <v> </v>
      </c>
    </row>
    <row r="11" spans="1:14" ht="30" customHeight="1">
      <c r="A11" s="37"/>
      <c r="B11" s="44">
        <v>5</v>
      </c>
      <c r="C11" s="38"/>
      <c r="D11" s="49">
        <f t="shared" si="0"/>
        <v>0</v>
      </c>
      <c r="E11" s="49">
        <f t="shared" si="1"/>
        <v>0</v>
      </c>
      <c r="F11" s="40"/>
      <c r="G11" s="40"/>
      <c r="H11" s="40"/>
      <c r="I11" s="40"/>
      <c r="J11" s="40"/>
      <c r="K11" s="40"/>
      <c r="L11" s="42" t="str">
        <f t="shared" si="2"/>
        <v> </v>
      </c>
      <c r="M11" s="42" t="str">
        <f t="shared" si="3"/>
        <v> </v>
      </c>
      <c r="N11" s="42" t="str">
        <f t="shared" si="4"/>
        <v> </v>
      </c>
    </row>
    <row r="12" spans="1:14" ht="30" customHeight="1">
      <c r="A12" s="37"/>
      <c r="B12" s="44">
        <v>6</v>
      </c>
      <c r="C12" s="38"/>
      <c r="D12" s="49">
        <f t="shared" si="0"/>
        <v>0</v>
      </c>
      <c r="E12" s="49">
        <f t="shared" si="1"/>
        <v>0</v>
      </c>
      <c r="F12" s="40"/>
      <c r="G12" s="40"/>
      <c r="H12" s="40"/>
      <c r="I12" s="40"/>
      <c r="J12" s="40"/>
      <c r="K12" s="40"/>
      <c r="L12" s="42" t="str">
        <f t="shared" si="2"/>
        <v> </v>
      </c>
      <c r="M12" s="42" t="str">
        <f t="shared" si="3"/>
        <v> </v>
      </c>
      <c r="N12" s="42" t="str">
        <f t="shared" si="4"/>
        <v> </v>
      </c>
    </row>
    <row r="13" spans="1:14" ht="30" customHeight="1">
      <c r="A13" s="37"/>
      <c r="B13" s="44">
        <v>7</v>
      </c>
      <c r="C13" s="38"/>
      <c r="D13" s="49">
        <f t="shared" si="0"/>
        <v>0</v>
      </c>
      <c r="E13" s="49">
        <f t="shared" si="1"/>
        <v>0</v>
      </c>
      <c r="F13" s="40"/>
      <c r="G13" s="40"/>
      <c r="H13" s="40"/>
      <c r="I13" s="40"/>
      <c r="J13" s="40"/>
      <c r="K13" s="40"/>
      <c r="L13" s="42" t="str">
        <f t="shared" si="2"/>
        <v> </v>
      </c>
      <c r="M13" s="42" t="str">
        <f t="shared" si="3"/>
        <v> </v>
      </c>
      <c r="N13" s="42" t="str">
        <f t="shared" si="4"/>
        <v> </v>
      </c>
    </row>
    <row r="14" spans="1:14" ht="30" customHeight="1">
      <c r="A14" s="37"/>
      <c r="B14" s="44">
        <v>8</v>
      </c>
      <c r="C14" s="38"/>
      <c r="D14" s="49">
        <f t="shared" si="0"/>
        <v>0</v>
      </c>
      <c r="E14" s="49">
        <f t="shared" si="1"/>
        <v>0</v>
      </c>
      <c r="F14" s="40"/>
      <c r="G14" s="40"/>
      <c r="H14" s="40"/>
      <c r="I14" s="40"/>
      <c r="J14" s="40"/>
      <c r="K14" s="40"/>
      <c r="L14" s="42" t="str">
        <f t="shared" si="2"/>
        <v> </v>
      </c>
      <c r="M14" s="42" t="str">
        <f t="shared" si="3"/>
        <v> </v>
      </c>
      <c r="N14" s="42" t="str">
        <f t="shared" si="4"/>
        <v> </v>
      </c>
    </row>
    <row r="15" spans="1:14" ht="30" customHeight="1">
      <c r="A15" s="37"/>
      <c r="B15" s="44">
        <v>9</v>
      </c>
      <c r="C15" s="38"/>
      <c r="D15" s="49">
        <f t="shared" si="0"/>
        <v>0</v>
      </c>
      <c r="E15" s="49">
        <f t="shared" si="1"/>
        <v>0</v>
      </c>
      <c r="F15" s="40"/>
      <c r="G15" s="40"/>
      <c r="H15" s="40"/>
      <c r="I15" s="40"/>
      <c r="J15" s="40"/>
      <c r="K15" s="40"/>
      <c r="L15" s="42" t="str">
        <f t="shared" si="2"/>
        <v> </v>
      </c>
      <c r="M15" s="42" t="str">
        <f t="shared" si="3"/>
        <v> </v>
      </c>
      <c r="N15" s="42" t="str">
        <f t="shared" si="4"/>
        <v> </v>
      </c>
    </row>
    <row r="16" spans="1:14" ht="30" customHeight="1">
      <c r="A16" s="37"/>
      <c r="B16" s="44">
        <v>10</v>
      </c>
      <c r="C16" s="38"/>
      <c r="D16" s="49">
        <f t="shared" si="0"/>
        <v>0</v>
      </c>
      <c r="E16" s="49">
        <f t="shared" si="1"/>
        <v>0</v>
      </c>
      <c r="F16" s="40"/>
      <c r="G16" s="40"/>
      <c r="H16" s="40"/>
      <c r="I16" s="40"/>
      <c r="J16" s="40"/>
      <c r="K16" s="40"/>
      <c r="L16" s="42" t="str">
        <f t="shared" si="2"/>
        <v> </v>
      </c>
      <c r="M16" s="42" t="str">
        <f t="shared" si="3"/>
        <v> </v>
      </c>
      <c r="N16" s="42" t="str">
        <f t="shared" si="4"/>
        <v> </v>
      </c>
    </row>
    <row r="17" spans="1:14" ht="30" customHeight="1">
      <c r="A17" s="37"/>
      <c r="B17" s="44">
        <v>11</v>
      </c>
      <c r="C17" s="38"/>
      <c r="D17" s="49">
        <f t="shared" si="0"/>
        <v>0</v>
      </c>
      <c r="E17" s="49">
        <f t="shared" si="1"/>
        <v>0</v>
      </c>
      <c r="F17" s="40"/>
      <c r="G17" s="40"/>
      <c r="H17" s="40"/>
      <c r="I17" s="40"/>
      <c r="J17" s="40"/>
      <c r="K17" s="40"/>
      <c r="L17" s="42" t="str">
        <f t="shared" si="2"/>
        <v> </v>
      </c>
      <c r="M17" s="42" t="str">
        <f t="shared" si="3"/>
        <v> </v>
      </c>
      <c r="N17" s="42" t="str">
        <f t="shared" si="4"/>
        <v> </v>
      </c>
    </row>
    <row r="18" spans="1:14" ht="30" customHeight="1">
      <c r="A18" s="37"/>
      <c r="B18" s="44">
        <v>12</v>
      </c>
      <c r="C18" s="38"/>
      <c r="D18" s="49">
        <f t="shared" si="0"/>
        <v>0</v>
      </c>
      <c r="E18" s="49">
        <f t="shared" si="1"/>
        <v>0</v>
      </c>
      <c r="F18" s="40"/>
      <c r="G18" s="40"/>
      <c r="H18" s="40"/>
      <c r="I18" s="40"/>
      <c r="J18" s="40"/>
      <c r="K18" s="40"/>
      <c r="L18" s="42" t="str">
        <f t="shared" si="2"/>
        <v> </v>
      </c>
      <c r="M18" s="42" t="str">
        <f t="shared" si="3"/>
        <v> </v>
      </c>
      <c r="N18" s="42" t="str">
        <f t="shared" si="4"/>
        <v> </v>
      </c>
    </row>
    <row r="19" spans="1:14" ht="30" customHeight="1">
      <c r="A19" s="37"/>
      <c r="B19" s="44">
        <v>13</v>
      </c>
      <c r="C19" s="38"/>
      <c r="D19" s="49">
        <f t="shared" si="0"/>
        <v>0</v>
      </c>
      <c r="E19" s="49">
        <f t="shared" si="1"/>
        <v>0</v>
      </c>
      <c r="F19" s="40"/>
      <c r="G19" s="40"/>
      <c r="H19" s="40"/>
      <c r="I19" s="40"/>
      <c r="J19" s="40"/>
      <c r="K19" s="40"/>
      <c r="L19" s="42" t="str">
        <f t="shared" si="2"/>
        <v> </v>
      </c>
      <c r="M19" s="42" t="str">
        <f t="shared" si="3"/>
        <v> </v>
      </c>
      <c r="N19" s="42" t="str">
        <f t="shared" si="4"/>
        <v> </v>
      </c>
    </row>
    <row r="20" spans="1:14" ht="30" customHeight="1">
      <c r="A20" s="37"/>
      <c r="B20" s="44">
        <v>14</v>
      </c>
      <c r="C20" s="38"/>
      <c r="D20" s="49">
        <f t="shared" si="0"/>
        <v>0</v>
      </c>
      <c r="E20" s="49">
        <f t="shared" si="1"/>
        <v>0</v>
      </c>
      <c r="F20" s="40"/>
      <c r="G20" s="40"/>
      <c r="H20" s="40"/>
      <c r="I20" s="40"/>
      <c r="J20" s="40"/>
      <c r="K20" s="40"/>
      <c r="L20" s="42" t="str">
        <f t="shared" si="2"/>
        <v> </v>
      </c>
      <c r="M20" s="42" t="str">
        <f t="shared" si="3"/>
        <v> </v>
      </c>
      <c r="N20" s="42" t="str">
        <f t="shared" si="4"/>
        <v> </v>
      </c>
    </row>
    <row r="21" spans="1:14" ht="30" customHeight="1">
      <c r="A21" s="37"/>
      <c r="B21" s="44">
        <v>15</v>
      </c>
      <c r="C21" s="38"/>
      <c r="D21" s="50">
        <f>SUM(F21+H21+J21)</f>
        <v>0</v>
      </c>
      <c r="E21" s="50">
        <f>SUM(G21+I21+K21)</f>
        <v>0</v>
      </c>
      <c r="F21" s="51"/>
      <c r="G21" s="51"/>
      <c r="H21" s="51"/>
      <c r="I21" s="51"/>
      <c r="J21" s="51"/>
      <c r="K21" s="51"/>
      <c r="L21" s="42" t="str">
        <f t="shared" si="2"/>
        <v> </v>
      </c>
      <c r="M21" s="42" t="str">
        <f t="shared" si="3"/>
        <v> </v>
      </c>
      <c r="N21" s="42" t="str">
        <f t="shared" si="4"/>
        <v> </v>
      </c>
    </row>
    <row r="22" spans="1:14" ht="30" customHeight="1">
      <c r="A22" s="52" t="s">
        <v>31</v>
      </c>
      <c r="B22" s="44">
        <v>1</v>
      </c>
      <c r="C22" s="6" t="s">
        <v>0</v>
      </c>
      <c r="D22" s="50">
        <f>SUM(D7:D21)</f>
        <v>0</v>
      </c>
      <c r="E22" s="50">
        <f>SUM(E7:E21)</f>
        <v>0</v>
      </c>
      <c r="F22" s="50">
        <f aca="true" t="shared" si="5" ref="F22:K22">SUM(F7:F21)</f>
        <v>0</v>
      </c>
      <c r="G22" s="50">
        <f t="shared" si="5"/>
        <v>0</v>
      </c>
      <c r="H22" s="50">
        <f t="shared" si="5"/>
        <v>0</v>
      </c>
      <c r="I22" s="50">
        <f t="shared" si="5"/>
        <v>0</v>
      </c>
      <c r="J22" s="50">
        <f t="shared" si="5"/>
        <v>0</v>
      </c>
      <c r="K22" s="50">
        <f t="shared" si="5"/>
        <v>0</v>
      </c>
      <c r="L22" s="19" t="str">
        <f>IF(D22&lt;(F22+H22+J22),"შეცდომაა"," ")</f>
        <v> </v>
      </c>
      <c r="M22" s="19" t="str">
        <f>IF(E22&lt;(G22+I22+K22),"შეცდომაა"," ")</f>
        <v> </v>
      </c>
      <c r="N22" s="42"/>
    </row>
    <row r="23" spans="1:14" ht="30" customHeight="1">
      <c r="A23" s="53" t="s">
        <v>38</v>
      </c>
      <c r="B23" s="44">
        <v>2</v>
      </c>
      <c r="C23" s="6" t="s">
        <v>0</v>
      </c>
      <c r="D23" s="40"/>
      <c r="E23" s="40"/>
      <c r="F23" s="40"/>
      <c r="G23" s="40"/>
      <c r="H23" s="40"/>
      <c r="I23" s="40"/>
      <c r="J23" s="40"/>
      <c r="K23" s="40"/>
      <c r="L23" s="19" t="str">
        <f>IF(D23&lt;(F23+H23+J23),"შეცდომაა"," ")</f>
        <v> </v>
      </c>
      <c r="M23" s="19" t="str">
        <f>IF(E23&lt;(G23+I23+K23),"შეცდომაა"," ")</f>
        <v> </v>
      </c>
      <c r="N23" s="42"/>
    </row>
    <row r="24" spans="12:14" ht="15.75" hidden="1">
      <c r="L24" s="22"/>
      <c r="M24" s="22"/>
      <c r="N24" s="22"/>
    </row>
    <row r="25" spans="4:10" ht="63" customHeight="1" hidden="1">
      <c r="D25" s="14" t="str">
        <f>IF(E22&gt;D22,"Secdomaa, qalebis raodenoba metia jamze"," ")</f>
        <v> </v>
      </c>
      <c r="F25" s="14" t="str">
        <f>IF(G22&gt;F22,"Secdomaa, qalebis raodenoba metia jamze"," ")</f>
        <v> </v>
      </c>
      <c r="H25" s="14" t="str">
        <f>IF(I22&gt;H22,"Secdomaa, qalebis raodenoba metia jamze"," ")</f>
        <v> </v>
      </c>
      <c r="J25" s="14" t="str">
        <f>IF(K22&gt;J22,"Secdomaa, qalebis raodenoba metia jamze"," ")</f>
        <v> </v>
      </c>
    </row>
    <row r="26" ht="15" hidden="1"/>
  </sheetData>
  <sheetProtection insertRows="0"/>
  <mergeCells count="6">
    <mergeCell ref="D3:E4"/>
    <mergeCell ref="F3:K4"/>
    <mergeCell ref="A3:A5"/>
    <mergeCell ref="B3:B5"/>
    <mergeCell ref="C3:C5"/>
    <mergeCell ref="A1:K1"/>
  </mergeCells>
  <printOptions/>
  <pageMargins left="0.25" right="0.25" top="0.5" bottom="0.5" header="0.3" footer="0.3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="80" zoomScaleNormal="80" zoomScalePageLayoutView="0" workbookViewId="0" topLeftCell="A1">
      <selection activeCell="A1" sqref="A1:K1"/>
    </sheetView>
  </sheetViews>
  <sheetFormatPr defaultColWidth="9.140625" defaultRowHeight="15"/>
  <cols>
    <col min="1" max="1" width="55.28125" style="0" customWidth="1"/>
    <col min="2" max="7" width="15.7109375" style="0" customWidth="1"/>
    <col min="8" max="8" width="37.57421875" style="0" customWidth="1"/>
    <col min="9" max="9" width="15.7109375" style="0" customWidth="1"/>
    <col min="10" max="10" width="19.7109375" style="0" customWidth="1"/>
    <col min="11" max="11" width="15.7109375" style="0" customWidth="1"/>
    <col min="12" max="12" width="11.00390625" style="21" hidden="1" customWidth="1"/>
    <col min="13" max="13" width="11.421875" style="21" hidden="1" customWidth="1"/>
    <col min="14" max="14" width="12.00390625" style="21" hidden="1" customWidth="1"/>
    <col min="15" max="15" width="0" style="0" hidden="1" customWidth="1"/>
  </cols>
  <sheetData>
    <row r="1" spans="1:14" s="55" customFormat="1" ht="15" customHeight="1">
      <c r="A1" s="194" t="s">
        <v>40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54"/>
      <c r="M1" s="54"/>
      <c r="N1" s="54"/>
    </row>
    <row r="2" spans="1:11" ht="15.7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28.5" customHeight="1">
      <c r="A3" s="182" t="s">
        <v>27</v>
      </c>
      <c r="B3" s="185" t="s">
        <v>37</v>
      </c>
      <c r="C3" s="185" t="s">
        <v>30</v>
      </c>
      <c r="D3" s="188" t="s">
        <v>99</v>
      </c>
      <c r="E3" s="188"/>
      <c r="F3" s="190" t="s">
        <v>36</v>
      </c>
      <c r="G3" s="191"/>
      <c r="H3" s="191"/>
      <c r="I3" s="191"/>
      <c r="J3" s="191"/>
      <c r="K3" s="182"/>
    </row>
    <row r="4" spans="1:11" ht="34.5" customHeight="1">
      <c r="A4" s="183"/>
      <c r="B4" s="186"/>
      <c r="C4" s="186"/>
      <c r="D4" s="189"/>
      <c r="E4" s="188"/>
      <c r="F4" s="192"/>
      <c r="G4" s="193"/>
      <c r="H4" s="193"/>
      <c r="I4" s="193"/>
      <c r="J4" s="193"/>
      <c r="K4" s="184"/>
    </row>
    <row r="5" spans="1:11" ht="58.5" customHeight="1">
      <c r="A5" s="184"/>
      <c r="B5" s="187"/>
      <c r="C5" s="187"/>
      <c r="D5" s="44" t="s">
        <v>31</v>
      </c>
      <c r="E5" s="44" t="s">
        <v>32</v>
      </c>
      <c r="F5" s="44" t="s">
        <v>33</v>
      </c>
      <c r="G5" s="44" t="s">
        <v>32</v>
      </c>
      <c r="H5" s="44" t="s">
        <v>34</v>
      </c>
      <c r="I5" s="44" t="s">
        <v>32</v>
      </c>
      <c r="J5" s="44" t="s">
        <v>35</v>
      </c>
      <c r="K5" s="44" t="s">
        <v>32</v>
      </c>
    </row>
    <row r="6" spans="1:11" ht="15.75">
      <c r="A6" s="43">
        <v>1</v>
      </c>
      <c r="B6" s="43">
        <v>2</v>
      </c>
      <c r="C6" s="43">
        <v>3</v>
      </c>
      <c r="D6" s="43">
        <v>4</v>
      </c>
      <c r="E6" s="43">
        <v>5</v>
      </c>
      <c r="F6" s="43">
        <v>6</v>
      </c>
      <c r="G6" s="43">
        <v>7</v>
      </c>
      <c r="H6" s="43">
        <v>8</v>
      </c>
      <c r="I6" s="43">
        <v>9</v>
      </c>
      <c r="J6" s="43">
        <v>10</v>
      </c>
      <c r="K6" s="43">
        <v>11</v>
      </c>
    </row>
    <row r="7" spans="1:14" ht="28.5" customHeight="1">
      <c r="A7" s="37"/>
      <c r="B7" s="44">
        <v>1</v>
      </c>
      <c r="C7" s="38"/>
      <c r="D7" s="49">
        <f aca="true" t="shared" si="0" ref="D7:D20">SUM(F7+H7+J7)</f>
        <v>0</v>
      </c>
      <c r="E7" s="49">
        <f aca="true" t="shared" si="1" ref="E7:E20">SUM(G7+I7+K7)</f>
        <v>0</v>
      </c>
      <c r="F7" s="40"/>
      <c r="G7" s="40"/>
      <c r="H7" s="40"/>
      <c r="I7" s="40"/>
      <c r="J7" s="40"/>
      <c r="K7" s="40"/>
      <c r="L7" s="42" t="str">
        <f>IF(F7&lt;G7,"შეცდომაა"," ")</f>
        <v> </v>
      </c>
      <c r="M7" s="42" t="str">
        <f>IF(H7&lt;I7,"შეცდომაა"," ")</f>
        <v> </v>
      </c>
      <c r="N7" s="42" t="str">
        <f>IF(J7&lt;K7,"შეცდომაა"," ")</f>
        <v> </v>
      </c>
    </row>
    <row r="8" spans="1:14" ht="28.5" customHeight="1">
      <c r="A8" s="37"/>
      <c r="B8" s="44">
        <v>2</v>
      </c>
      <c r="C8" s="38"/>
      <c r="D8" s="49">
        <f t="shared" si="0"/>
        <v>0</v>
      </c>
      <c r="E8" s="49">
        <f t="shared" si="1"/>
        <v>0</v>
      </c>
      <c r="F8" s="40"/>
      <c r="G8" s="40"/>
      <c r="H8" s="40"/>
      <c r="I8" s="40"/>
      <c r="J8" s="40"/>
      <c r="K8" s="40"/>
      <c r="L8" s="42" t="str">
        <f aca="true" t="shared" si="2" ref="L8:L21">IF(F8&lt;G8,"შეცდომაა"," ")</f>
        <v> </v>
      </c>
      <c r="M8" s="42" t="str">
        <f aca="true" t="shared" si="3" ref="M8:M21">IF(H8&lt;I8,"შეცდომაა"," ")</f>
        <v> </v>
      </c>
      <c r="N8" s="42" t="str">
        <f aca="true" t="shared" si="4" ref="N8:N21">IF(J8&lt;K8,"შეცდომაა"," ")</f>
        <v> </v>
      </c>
    </row>
    <row r="9" spans="1:14" ht="28.5" customHeight="1">
      <c r="A9" s="37"/>
      <c r="B9" s="44">
        <v>3</v>
      </c>
      <c r="C9" s="38"/>
      <c r="D9" s="49">
        <f t="shared" si="0"/>
        <v>0</v>
      </c>
      <c r="E9" s="49">
        <f t="shared" si="1"/>
        <v>0</v>
      </c>
      <c r="F9" s="40"/>
      <c r="G9" s="40"/>
      <c r="H9" s="40"/>
      <c r="I9" s="40"/>
      <c r="J9" s="40"/>
      <c r="K9" s="40"/>
      <c r="L9" s="42" t="str">
        <f t="shared" si="2"/>
        <v> </v>
      </c>
      <c r="M9" s="42" t="str">
        <f t="shared" si="3"/>
        <v> </v>
      </c>
      <c r="N9" s="42" t="str">
        <f t="shared" si="4"/>
        <v> </v>
      </c>
    </row>
    <row r="10" spans="1:14" ht="28.5" customHeight="1">
      <c r="A10" s="37"/>
      <c r="B10" s="44">
        <v>4</v>
      </c>
      <c r="C10" s="38"/>
      <c r="D10" s="49">
        <f t="shared" si="0"/>
        <v>0</v>
      </c>
      <c r="E10" s="49">
        <f t="shared" si="1"/>
        <v>0</v>
      </c>
      <c r="F10" s="40"/>
      <c r="G10" s="40"/>
      <c r="H10" s="40"/>
      <c r="I10" s="40"/>
      <c r="J10" s="40"/>
      <c r="K10" s="40"/>
      <c r="L10" s="42" t="str">
        <f t="shared" si="2"/>
        <v> </v>
      </c>
      <c r="M10" s="42" t="str">
        <f t="shared" si="3"/>
        <v> </v>
      </c>
      <c r="N10" s="42" t="str">
        <f t="shared" si="4"/>
        <v> </v>
      </c>
    </row>
    <row r="11" spans="1:14" ht="28.5" customHeight="1">
      <c r="A11" s="37"/>
      <c r="B11" s="44">
        <v>5</v>
      </c>
      <c r="C11" s="38"/>
      <c r="D11" s="49">
        <f t="shared" si="0"/>
        <v>0</v>
      </c>
      <c r="E11" s="49">
        <f t="shared" si="1"/>
        <v>0</v>
      </c>
      <c r="F11" s="40"/>
      <c r="G11" s="40"/>
      <c r="H11" s="40"/>
      <c r="I11" s="40"/>
      <c r="J11" s="40"/>
      <c r="K11" s="40"/>
      <c r="L11" s="42" t="str">
        <f t="shared" si="2"/>
        <v> </v>
      </c>
      <c r="M11" s="42" t="str">
        <f t="shared" si="3"/>
        <v> </v>
      </c>
      <c r="N11" s="42" t="str">
        <f t="shared" si="4"/>
        <v> </v>
      </c>
    </row>
    <row r="12" spans="1:14" ht="28.5" customHeight="1">
      <c r="A12" s="37"/>
      <c r="B12" s="44">
        <v>6</v>
      </c>
      <c r="C12" s="38"/>
      <c r="D12" s="49">
        <f t="shared" si="0"/>
        <v>0</v>
      </c>
      <c r="E12" s="49">
        <f t="shared" si="1"/>
        <v>0</v>
      </c>
      <c r="F12" s="40"/>
      <c r="G12" s="40"/>
      <c r="H12" s="40"/>
      <c r="I12" s="40"/>
      <c r="J12" s="40"/>
      <c r="K12" s="40"/>
      <c r="L12" s="42" t="str">
        <f t="shared" si="2"/>
        <v> </v>
      </c>
      <c r="M12" s="42" t="str">
        <f t="shared" si="3"/>
        <v> </v>
      </c>
      <c r="N12" s="42" t="str">
        <f t="shared" si="4"/>
        <v> </v>
      </c>
    </row>
    <row r="13" spans="1:14" ht="28.5" customHeight="1">
      <c r="A13" s="37"/>
      <c r="B13" s="44">
        <v>7</v>
      </c>
      <c r="C13" s="38"/>
      <c r="D13" s="49">
        <f t="shared" si="0"/>
        <v>0</v>
      </c>
      <c r="E13" s="49">
        <f t="shared" si="1"/>
        <v>0</v>
      </c>
      <c r="F13" s="40"/>
      <c r="G13" s="40"/>
      <c r="H13" s="40"/>
      <c r="I13" s="40"/>
      <c r="J13" s="40"/>
      <c r="K13" s="40"/>
      <c r="L13" s="42" t="str">
        <f t="shared" si="2"/>
        <v> </v>
      </c>
      <c r="M13" s="42" t="str">
        <f t="shared" si="3"/>
        <v> </v>
      </c>
      <c r="N13" s="42" t="str">
        <f t="shared" si="4"/>
        <v> </v>
      </c>
    </row>
    <row r="14" spans="1:14" ht="28.5" customHeight="1">
      <c r="A14" s="37"/>
      <c r="B14" s="44">
        <v>8</v>
      </c>
      <c r="C14" s="38"/>
      <c r="D14" s="49">
        <f t="shared" si="0"/>
        <v>0</v>
      </c>
      <c r="E14" s="49">
        <f t="shared" si="1"/>
        <v>0</v>
      </c>
      <c r="F14" s="40"/>
      <c r="G14" s="40"/>
      <c r="H14" s="40"/>
      <c r="I14" s="40"/>
      <c r="J14" s="40"/>
      <c r="K14" s="40"/>
      <c r="L14" s="42" t="str">
        <f t="shared" si="2"/>
        <v> </v>
      </c>
      <c r="M14" s="42" t="str">
        <f t="shared" si="3"/>
        <v> </v>
      </c>
      <c r="N14" s="42" t="str">
        <f t="shared" si="4"/>
        <v> </v>
      </c>
    </row>
    <row r="15" spans="1:14" ht="28.5" customHeight="1">
      <c r="A15" s="37"/>
      <c r="B15" s="44">
        <v>9</v>
      </c>
      <c r="C15" s="38"/>
      <c r="D15" s="49">
        <f t="shared" si="0"/>
        <v>0</v>
      </c>
      <c r="E15" s="49">
        <f t="shared" si="1"/>
        <v>0</v>
      </c>
      <c r="F15" s="40"/>
      <c r="G15" s="40"/>
      <c r="H15" s="40"/>
      <c r="I15" s="40"/>
      <c r="J15" s="40"/>
      <c r="K15" s="40"/>
      <c r="L15" s="42" t="str">
        <f t="shared" si="2"/>
        <v> </v>
      </c>
      <c r="M15" s="42" t="str">
        <f t="shared" si="3"/>
        <v> </v>
      </c>
      <c r="N15" s="42" t="str">
        <f t="shared" si="4"/>
        <v> </v>
      </c>
    </row>
    <row r="16" spans="1:14" ht="28.5" customHeight="1">
      <c r="A16" s="37"/>
      <c r="B16" s="44">
        <v>10</v>
      </c>
      <c r="C16" s="38"/>
      <c r="D16" s="49">
        <f t="shared" si="0"/>
        <v>0</v>
      </c>
      <c r="E16" s="49">
        <f t="shared" si="1"/>
        <v>0</v>
      </c>
      <c r="F16" s="40"/>
      <c r="G16" s="40"/>
      <c r="H16" s="40"/>
      <c r="I16" s="40"/>
      <c r="J16" s="40"/>
      <c r="K16" s="40"/>
      <c r="L16" s="42" t="str">
        <f t="shared" si="2"/>
        <v> </v>
      </c>
      <c r="M16" s="42" t="str">
        <f t="shared" si="3"/>
        <v> </v>
      </c>
      <c r="N16" s="42" t="str">
        <f t="shared" si="4"/>
        <v> </v>
      </c>
    </row>
    <row r="17" spans="1:14" ht="28.5" customHeight="1">
      <c r="A17" s="37"/>
      <c r="B17" s="44">
        <v>11</v>
      </c>
      <c r="C17" s="38"/>
      <c r="D17" s="49">
        <f t="shared" si="0"/>
        <v>0</v>
      </c>
      <c r="E17" s="49">
        <f t="shared" si="1"/>
        <v>0</v>
      </c>
      <c r="F17" s="40"/>
      <c r="G17" s="40"/>
      <c r="H17" s="40"/>
      <c r="I17" s="40"/>
      <c r="J17" s="40"/>
      <c r="K17" s="40"/>
      <c r="L17" s="42" t="str">
        <f t="shared" si="2"/>
        <v> </v>
      </c>
      <c r="M17" s="42" t="str">
        <f t="shared" si="3"/>
        <v> </v>
      </c>
      <c r="N17" s="42" t="str">
        <f t="shared" si="4"/>
        <v> </v>
      </c>
    </row>
    <row r="18" spans="1:14" ht="28.5" customHeight="1">
      <c r="A18" s="37"/>
      <c r="B18" s="44">
        <v>12</v>
      </c>
      <c r="C18" s="38"/>
      <c r="D18" s="49">
        <f t="shared" si="0"/>
        <v>0</v>
      </c>
      <c r="E18" s="49">
        <f t="shared" si="1"/>
        <v>0</v>
      </c>
      <c r="F18" s="40"/>
      <c r="G18" s="40"/>
      <c r="H18" s="40"/>
      <c r="I18" s="40"/>
      <c r="J18" s="40"/>
      <c r="K18" s="40"/>
      <c r="L18" s="42" t="str">
        <f t="shared" si="2"/>
        <v> </v>
      </c>
      <c r="M18" s="42" t="str">
        <f t="shared" si="3"/>
        <v> </v>
      </c>
      <c r="N18" s="42" t="str">
        <f t="shared" si="4"/>
        <v> </v>
      </c>
    </row>
    <row r="19" spans="1:14" ht="28.5" customHeight="1">
      <c r="A19" s="37"/>
      <c r="B19" s="44">
        <v>13</v>
      </c>
      <c r="C19" s="38"/>
      <c r="D19" s="49">
        <f t="shared" si="0"/>
        <v>0</v>
      </c>
      <c r="E19" s="49">
        <f t="shared" si="1"/>
        <v>0</v>
      </c>
      <c r="F19" s="40"/>
      <c r="G19" s="40"/>
      <c r="H19" s="40"/>
      <c r="I19" s="40"/>
      <c r="J19" s="40"/>
      <c r="K19" s="40"/>
      <c r="L19" s="42" t="str">
        <f t="shared" si="2"/>
        <v> </v>
      </c>
      <c r="M19" s="42" t="str">
        <f t="shared" si="3"/>
        <v> </v>
      </c>
      <c r="N19" s="42" t="str">
        <f t="shared" si="4"/>
        <v> </v>
      </c>
    </row>
    <row r="20" spans="1:14" ht="28.5" customHeight="1">
      <c r="A20" s="37"/>
      <c r="B20" s="44">
        <v>14</v>
      </c>
      <c r="C20" s="38"/>
      <c r="D20" s="49">
        <f t="shared" si="0"/>
        <v>0</v>
      </c>
      <c r="E20" s="49">
        <f t="shared" si="1"/>
        <v>0</v>
      </c>
      <c r="F20" s="40"/>
      <c r="G20" s="40"/>
      <c r="H20" s="40"/>
      <c r="I20" s="40"/>
      <c r="J20" s="40"/>
      <c r="K20" s="40"/>
      <c r="L20" s="42" t="str">
        <f t="shared" si="2"/>
        <v> </v>
      </c>
      <c r="M20" s="42" t="str">
        <f t="shared" si="3"/>
        <v> </v>
      </c>
      <c r="N20" s="42" t="str">
        <f t="shared" si="4"/>
        <v> </v>
      </c>
    </row>
    <row r="21" spans="1:14" ht="28.5" customHeight="1">
      <c r="A21" s="37"/>
      <c r="B21" s="44">
        <v>15</v>
      </c>
      <c r="C21" s="38"/>
      <c r="D21" s="50">
        <f>SUM(F21+H21+J21)</f>
        <v>0</v>
      </c>
      <c r="E21" s="50">
        <f>SUM(G21+I21+K21)</f>
        <v>0</v>
      </c>
      <c r="F21" s="51"/>
      <c r="G21" s="51"/>
      <c r="H21" s="51"/>
      <c r="I21" s="51"/>
      <c r="J21" s="51"/>
      <c r="K21" s="51"/>
      <c r="L21" s="42" t="str">
        <f t="shared" si="2"/>
        <v> </v>
      </c>
      <c r="M21" s="42" t="str">
        <f t="shared" si="3"/>
        <v> </v>
      </c>
      <c r="N21" s="42" t="str">
        <f t="shared" si="4"/>
        <v> </v>
      </c>
    </row>
    <row r="22" spans="1:14" ht="35.25" customHeight="1">
      <c r="A22" s="52" t="s">
        <v>31</v>
      </c>
      <c r="B22" s="44">
        <v>1</v>
      </c>
      <c r="C22" s="6" t="s">
        <v>0</v>
      </c>
      <c r="D22" s="50">
        <f>SUM(D7:D21)</f>
        <v>0</v>
      </c>
      <c r="E22" s="50">
        <f>SUM(E7:E21)</f>
        <v>0</v>
      </c>
      <c r="F22" s="50">
        <f aca="true" t="shared" si="5" ref="F22:K22">SUM(F7:F21)</f>
        <v>0</v>
      </c>
      <c r="G22" s="50">
        <f t="shared" si="5"/>
        <v>0</v>
      </c>
      <c r="H22" s="50">
        <f t="shared" si="5"/>
        <v>0</v>
      </c>
      <c r="I22" s="50">
        <f t="shared" si="5"/>
        <v>0</v>
      </c>
      <c r="J22" s="50">
        <f t="shared" si="5"/>
        <v>0</v>
      </c>
      <c r="K22" s="50">
        <f t="shared" si="5"/>
        <v>0</v>
      </c>
      <c r="L22" s="19" t="str">
        <f>IF(D22&lt;(F22+H22+J22),"შეცდომაა"," ")</f>
        <v> </v>
      </c>
      <c r="M22" s="19" t="str">
        <f>IF(E22&lt;(G22+I22+K22),"შეცდომაა"," ")</f>
        <v> </v>
      </c>
      <c r="N22" s="42"/>
    </row>
    <row r="23" spans="1:14" ht="40.5" customHeight="1">
      <c r="A23" s="53" t="s">
        <v>38</v>
      </c>
      <c r="B23" s="44">
        <v>2</v>
      </c>
      <c r="C23" s="6" t="s">
        <v>0</v>
      </c>
      <c r="D23" s="40"/>
      <c r="E23" s="40"/>
      <c r="F23" s="40"/>
      <c r="G23" s="40"/>
      <c r="H23" s="40"/>
      <c r="I23" s="40"/>
      <c r="J23" s="40"/>
      <c r="K23" s="40"/>
      <c r="L23" s="19" t="str">
        <f>IF(D23&lt;(F23+H23+J23),"შეცდომაა"," ")</f>
        <v> </v>
      </c>
      <c r="M23" s="19" t="str">
        <f>IF(E23&lt;(G23+I23+K23),"შეცდომაა"," ")</f>
        <v> </v>
      </c>
      <c r="N23" s="42"/>
    </row>
    <row r="24" spans="12:14" ht="15.75" hidden="1">
      <c r="L24" s="22"/>
      <c r="M24" s="22"/>
      <c r="N24" s="22"/>
    </row>
    <row r="25" spans="4:10" ht="63" customHeight="1" hidden="1">
      <c r="D25" s="14" t="str">
        <f>IF(E22&gt;D22,"Secdomaa, qalebis raodenoba metia jamze"," ")</f>
        <v> </v>
      </c>
      <c r="F25" s="14" t="str">
        <f>IF(G22&gt;F22,"Secdomaa, qalebis raodenoba metia jamze"," ")</f>
        <v> </v>
      </c>
      <c r="H25" s="14" t="str">
        <f>IF(I22&gt;H22,"Secdomaa, qalebis raodenoba metia jamze"," ")</f>
        <v> </v>
      </c>
      <c r="J25" s="14" t="str">
        <f>IF(K22&gt;J22,"Secdomaa, qalebis raodenoba metia jamze"," ")</f>
        <v> </v>
      </c>
    </row>
    <row r="26" ht="15" hidden="1"/>
    <row r="27" ht="15" hidden="1"/>
  </sheetData>
  <sheetProtection insertRows="0"/>
  <mergeCells count="6">
    <mergeCell ref="A3:A5"/>
    <mergeCell ref="B3:B5"/>
    <mergeCell ref="C3:C5"/>
    <mergeCell ref="D3:E4"/>
    <mergeCell ref="F3:K4"/>
    <mergeCell ref="A1:K1"/>
  </mergeCells>
  <printOptions/>
  <pageMargins left="0.25" right="0.25" top="0.5" bottom="0.5" header="0.3" footer="0.3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6"/>
  <sheetViews>
    <sheetView zoomScale="85" zoomScaleNormal="85" zoomScalePageLayoutView="0" workbookViewId="0" topLeftCell="A1">
      <selection activeCell="A1" sqref="A1:K1"/>
    </sheetView>
  </sheetViews>
  <sheetFormatPr defaultColWidth="9.140625" defaultRowHeight="15"/>
  <cols>
    <col min="1" max="1" width="53.28125" style="0" customWidth="1"/>
    <col min="2" max="2" width="11.8515625" style="0" customWidth="1"/>
    <col min="3" max="3" width="16.7109375" style="0" customWidth="1"/>
    <col min="4" max="5" width="15.7109375" style="0" customWidth="1"/>
    <col min="6" max="6" width="19.7109375" style="0" customWidth="1"/>
    <col min="7" max="7" width="13.28125" style="0" customWidth="1"/>
    <col min="8" max="8" width="32.7109375" style="0" customWidth="1"/>
    <col min="9" max="9" width="13.57421875" style="0" customWidth="1"/>
    <col min="10" max="10" width="18.57421875" style="0" customWidth="1"/>
    <col min="11" max="11" width="12.421875" style="0" customWidth="1"/>
    <col min="12" max="12" width="12.00390625" style="0" hidden="1" customWidth="1"/>
    <col min="13" max="13" width="12.28125" style="0" hidden="1" customWidth="1"/>
    <col min="14" max="14" width="11.8515625" style="0" hidden="1" customWidth="1"/>
    <col min="15" max="15" width="0" style="0" hidden="1" customWidth="1"/>
  </cols>
  <sheetData>
    <row r="1" spans="1:11" ht="16.5">
      <c r="A1" s="201" t="s">
        <v>41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3" spans="1:11" ht="21" customHeight="1">
      <c r="A3" s="182" t="s">
        <v>27</v>
      </c>
      <c r="B3" s="185" t="s">
        <v>37</v>
      </c>
      <c r="C3" s="185" t="s">
        <v>30</v>
      </c>
      <c r="D3" s="195" t="s">
        <v>100</v>
      </c>
      <c r="E3" s="196"/>
      <c r="F3" s="195" t="s">
        <v>36</v>
      </c>
      <c r="G3" s="199"/>
      <c r="H3" s="199"/>
      <c r="I3" s="199"/>
      <c r="J3" s="199"/>
      <c r="K3" s="196"/>
    </row>
    <row r="4" spans="1:11" ht="15">
      <c r="A4" s="183"/>
      <c r="B4" s="186"/>
      <c r="C4" s="186"/>
      <c r="D4" s="197"/>
      <c r="E4" s="198"/>
      <c r="F4" s="197"/>
      <c r="G4" s="200"/>
      <c r="H4" s="200"/>
      <c r="I4" s="200"/>
      <c r="J4" s="200"/>
      <c r="K4" s="198"/>
    </row>
    <row r="5" spans="1:11" ht="62.25" customHeight="1">
      <c r="A5" s="184"/>
      <c r="B5" s="187"/>
      <c r="C5" s="187"/>
      <c r="D5" s="44" t="s">
        <v>31</v>
      </c>
      <c r="E5" s="44" t="s">
        <v>32</v>
      </c>
      <c r="F5" s="44" t="s">
        <v>33</v>
      </c>
      <c r="G5" s="44" t="s">
        <v>32</v>
      </c>
      <c r="H5" s="44" t="s">
        <v>34</v>
      </c>
      <c r="I5" s="44" t="s">
        <v>32</v>
      </c>
      <c r="J5" s="44" t="s">
        <v>35</v>
      </c>
      <c r="K5" s="44" t="s">
        <v>32</v>
      </c>
    </row>
    <row r="6" spans="1:11" ht="16.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</row>
    <row r="7" spans="1:14" ht="28.5" customHeight="1">
      <c r="A7" s="11"/>
      <c r="B7" s="36">
        <v>1</v>
      </c>
      <c r="C7" s="4"/>
      <c r="D7" s="41">
        <f aca="true" t="shared" si="0" ref="D7:D21">SUM(F7+H7+J7)</f>
        <v>0</v>
      </c>
      <c r="E7" s="41">
        <f>SUM(G7+I7+K7)</f>
        <v>0</v>
      </c>
      <c r="F7" s="40"/>
      <c r="G7" s="40"/>
      <c r="H7" s="40"/>
      <c r="I7" s="40"/>
      <c r="J7" s="40"/>
      <c r="K7" s="40"/>
      <c r="L7" s="42" t="str">
        <f>IF(F7&lt;G7,"შეცდომაა"," ")</f>
        <v> </v>
      </c>
      <c r="M7" s="42" t="str">
        <f>IF(H7&lt;I7,"შეცდომაა"," ")</f>
        <v> </v>
      </c>
      <c r="N7" s="42" t="str">
        <f>IF(J7&lt;K7,"შეცდომაა"," ")</f>
        <v> </v>
      </c>
    </row>
    <row r="8" spans="1:14" ht="28.5" customHeight="1">
      <c r="A8" s="27"/>
      <c r="B8" s="36">
        <v>2</v>
      </c>
      <c r="C8" s="4"/>
      <c r="D8" s="41">
        <f>SUM(F8+H8+J8)</f>
        <v>0</v>
      </c>
      <c r="E8" s="41">
        <f aca="true" t="shared" si="1" ref="E8:E21">SUM(G8+I8+K8)</f>
        <v>0</v>
      </c>
      <c r="F8" s="40"/>
      <c r="G8" s="40"/>
      <c r="H8" s="40"/>
      <c r="I8" s="40"/>
      <c r="J8" s="40"/>
      <c r="K8" s="40"/>
      <c r="L8" s="42" t="str">
        <f aca="true" t="shared" si="2" ref="L8:L21">IF(F8&lt;G8,"შეცდომაა"," ")</f>
        <v> </v>
      </c>
      <c r="M8" s="42" t="str">
        <f aca="true" t="shared" si="3" ref="M8:M21">IF(H8&lt;I8,"შეცდომაა"," ")</f>
        <v> </v>
      </c>
      <c r="N8" s="42" t="str">
        <f aca="true" t="shared" si="4" ref="N8:N21">IF(J8&lt;K8,"შეცდომაა"," ")</f>
        <v> </v>
      </c>
    </row>
    <row r="9" spans="1:14" ht="28.5" customHeight="1">
      <c r="A9" s="11"/>
      <c r="B9" s="36">
        <v>3</v>
      </c>
      <c r="C9" s="4"/>
      <c r="D9" s="41">
        <f t="shared" si="0"/>
        <v>0</v>
      </c>
      <c r="E9" s="41">
        <f t="shared" si="1"/>
        <v>0</v>
      </c>
      <c r="F9" s="40"/>
      <c r="G9" s="40"/>
      <c r="H9" s="40"/>
      <c r="I9" s="40"/>
      <c r="J9" s="40"/>
      <c r="K9" s="40"/>
      <c r="L9" s="42" t="str">
        <f t="shared" si="2"/>
        <v> </v>
      </c>
      <c r="M9" s="42" t="str">
        <f t="shared" si="3"/>
        <v> </v>
      </c>
      <c r="N9" s="42" t="str">
        <f t="shared" si="4"/>
        <v> </v>
      </c>
    </row>
    <row r="10" spans="1:14" ht="28.5" customHeight="1">
      <c r="A10" s="11"/>
      <c r="B10" s="36">
        <v>4</v>
      </c>
      <c r="C10" s="4"/>
      <c r="D10" s="41">
        <f t="shared" si="0"/>
        <v>0</v>
      </c>
      <c r="E10" s="41">
        <f t="shared" si="1"/>
        <v>0</v>
      </c>
      <c r="F10" s="40"/>
      <c r="G10" s="40"/>
      <c r="H10" s="40"/>
      <c r="I10" s="40"/>
      <c r="J10" s="40"/>
      <c r="K10" s="40"/>
      <c r="L10" s="42" t="str">
        <f t="shared" si="2"/>
        <v> </v>
      </c>
      <c r="M10" s="42" t="str">
        <f t="shared" si="3"/>
        <v> </v>
      </c>
      <c r="N10" s="42" t="str">
        <f t="shared" si="4"/>
        <v> </v>
      </c>
    </row>
    <row r="11" spans="1:14" ht="28.5" customHeight="1">
      <c r="A11" s="11"/>
      <c r="B11" s="36">
        <v>5</v>
      </c>
      <c r="C11" s="4"/>
      <c r="D11" s="41">
        <f t="shared" si="0"/>
        <v>0</v>
      </c>
      <c r="E11" s="41">
        <f t="shared" si="1"/>
        <v>0</v>
      </c>
      <c r="F11" s="40"/>
      <c r="G11" s="40"/>
      <c r="H11" s="40"/>
      <c r="I11" s="40"/>
      <c r="J11" s="40"/>
      <c r="K11" s="40"/>
      <c r="L11" s="42" t="str">
        <f t="shared" si="2"/>
        <v> </v>
      </c>
      <c r="M11" s="42" t="str">
        <f t="shared" si="3"/>
        <v> </v>
      </c>
      <c r="N11" s="42" t="str">
        <f t="shared" si="4"/>
        <v> </v>
      </c>
    </row>
    <row r="12" spans="1:14" ht="28.5" customHeight="1">
      <c r="A12" s="11"/>
      <c r="B12" s="36">
        <v>6</v>
      </c>
      <c r="C12" s="4"/>
      <c r="D12" s="41">
        <f t="shared" si="0"/>
        <v>0</v>
      </c>
      <c r="E12" s="41">
        <f t="shared" si="1"/>
        <v>0</v>
      </c>
      <c r="F12" s="40"/>
      <c r="G12" s="40"/>
      <c r="H12" s="40"/>
      <c r="I12" s="40"/>
      <c r="J12" s="40"/>
      <c r="K12" s="40"/>
      <c r="L12" s="42" t="str">
        <f t="shared" si="2"/>
        <v> </v>
      </c>
      <c r="M12" s="42" t="str">
        <f t="shared" si="3"/>
        <v> </v>
      </c>
      <c r="N12" s="42" t="str">
        <f t="shared" si="4"/>
        <v> </v>
      </c>
    </row>
    <row r="13" spans="1:14" ht="28.5" customHeight="1">
      <c r="A13" s="11"/>
      <c r="B13" s="36">
        <v>7</v>
      </c>
      <c r="C13" s="4"/>
      <c r="D13" s="41">
        <f t="shared" si="0"/>
        <v>0</v>
      </c>
      <c r="E13" s="41">
        <f t="shared" si="1"/>
        <v>0</v>
      </c>
      <c r="F13" s="40"/>
      <c r="G13" s="40"/>
      <c r="H13" s="40"/>
      <c r="I13" s="40"/>
      <c r="J13" s="40"/>
      <c r="K13" s="40"/>
      <c r="L13" s="42" t="str">
        <f t="shared" si="2"/>
        <v> </v>
      </c>
      <c r="M13" s="42" t="str">
        <f t="shared" si="3"/>
        <v> </v>
      </c>
      <c r="N13" s="42" t="str">
        <f t="shared" si="4"/>
        <v> </v>
      </c>
    </row>
    <row r="14" spans="1:14" ht="28.5" customHeight="1">
      <c r="A14" s="11"/>
      <c r="B14" s="36">
        <v>8</v>
      </c>
      <c r="C14" s="4"/>
      <c r="D14" s="41">
        <f t="shared" si="0"/>
        <v>0</v>
      </c>
      <c r="E14" s="41">
        <f t="shared" si="1"/>
        <v>0</v>
      </c>
      <c r="F14" s="40"/>
      <c r="G14" s="40"/>
      <c r="H14" s="40"/>
      <c r="I14" s="40"/>
      <c r="J14" s="40"/>
      <c r="K14" s="40"/>
      <c r="L14" s="42" t="str">
        <f t="shared" si="2"/>
        <v> </v>
      </c>
      <c r="M14" s="42" t="str">
        <f t="shared" si="3"/>
        <v> </v>
      </c>
      <c r="N14" s="42" t="str">
        <f t="shared" si="4"/>
        <v> </v>
      </c>
    </row>
    <row r="15" spans="1:14" ht="28.5" customHeight="1">
      <c r="A15" s="11"/>
      <c r="B15" s="36">
        <v>9</v>
      </c>
      <c r="C15" s="4"/>
      <c r="D15" s="41">
        <f t="shared" si="0"/>
        <v>0</v>
      </c>
      <c r="E15" s="41">
        <f t="shared" si="1"/>
        <v>0</v>
      </c>
      <c r="F15" s="40"/>
      <c r="G15" s="40"/>
      <c r="H15" s="40"/>
      <c r="I15" s="40"/>
      <c r="J15" s="40"/>
      <c r="K15" s="40"/>
      <c r="L15" s="42" t="str">
        <f t="shared" si="2"/>
        <v> </v>
      </c>
      <c r="M15" s="42" t="str">
        <f t="shared" si="3"/>
        <v> </v>
      </c>
      <c r="N15" s="42" t="str">
        <f t="shared" si="4"/>
        <v> </v>
      </c>
    </row>
    <row r="16" spans="1:14" ht="28.5" customHeight="1">
      <c r="A16" s="11"/>
      <c r="B16" s="36">
        <v>10</v>
      </c>
      <c r="C16" s="4"/>
      <c r="D16" s="41">
        <f t="shared" si="0"/>
        <v>0</v>
      </c>
      <c r="E16" s="41">
        <f t="shared" si="1"/>
        <v>0</v>
      </c>
      <c r="F16" s="40"/>
      <c r="G16" s="40"/>
      <c r="H16" s="40"/>
      <c r="I16" s="40"/>
      <c r="J16" s="40"/>
      <c r="K16" s="40"/>
      <c r="L16" s="42" t="str">
        <f t="shared" si="2"/>
        <v> </v>
      </c>
      <c r="M16" s="42" t="str">
        <f t="shared" si="3"/>
        <v> </v>
      </c>
      <c r="N16" s="42" t="str">
        <f t="shared" si="4"/>
        <v> </v>
      </c>
    </row>
    <row r="17" spans="1:14" ht="28.5" customHeight="1">
      <c r="A17" s="11"/>
      <c r="B17" s="36">
        <v>11</v>
      </c>
      <c r="C17" s="4"/>
      <c r="D17" s="41">
        <f t="shared" si="0"/>
        <v>0</v>
      </c>
      <c r="E17" s="41">
        <f t="shared" si="1"/>
        <v>0</v>
      </c>
      <c r="F17" s="40"/>
      <c r="G17" s="40"/>
      <c r="H17" s="40"/>
      <c r="I17" s="40"/>
      <c r="J17" s="40"/>
      <c r="K17" s="40"/>
      <c r="L17" s="42" t="str">
        <f t="shared" si="2"/>
        <v> </v>
      </c>
      <c r="M17" s="42" t="str">
        <f t="shared" si="3"/>
        <v> </v>
      </c>
      <c r="N17" s="42" t="str">
        <f t="shared" si="4"/>
        <v> </v>
      </c>
    </row>
    <row r="18" spans="1:14" ht="28.5" customHeight="1">
      <c r="A18" s="11"/>
      <c r="B18" s="36">
        <v>12</v>
      </c>
      <c r="C18" s="4"/>
      <c r="D18" s="41">
        <f t="shared" si="0"/>
        <v>0</v>
      </c>
      <c r="E18" s="41">
        <f t="shared" si="1"/>
        <v>0</v>
      </c>
      <c r="F18" s="40"/>
      <c r="G18" s="40"/>
      <c r="H18" s="40"/>
      <c r="I18" s="40"/>
      <c r="J18" s="40"/>
      <c r="K18" s="40"/>
      <c r="L18" s="42" t="str">
        <f t="shared" si="2"/>
        <v> </v>
      </c>
      <c r="M18" s="42" t="str">
        <f t="shared" si="3"/>
        <v> </v>
      </c>
      <c r="N18" s="42" t="str">
        <f t="shared" si="4"/>
        <v> </v>
      </c>
    </row>
    <row r="19" spans="1:14" ht="28.5" customHeight="1">
      <c r="A19" s="11"/>
      <c r="B19" s="36">
        <v>13</v>
      </c>
      <c r="C19" s="4"/>
      <c r="D19" s="41">
        <f t="shared" si="0"/>
        <v>0</v>
      </c>
      <c r="E19" s="41">
        <f t="shared" si="1"/>
        <v>0</v>
      </c>
      <c r="F19" s="40"/>
      <c r="G19" s="40"/>
      <c r="H19" s="40"/>
      <c r="I19" s="40"/>
      <c r="J19" s="40"/>
      <c r="K19" s="40"/>
      <c r="L19" s="42" t="str">
        <f t="shared" si="2"/>
        <v> </v>
      </c>
      <c r="M19" s="42" t="str">
        <f t="shared" si="3"/>
        <v> </v>
      </c>
      <c r="N19" s="42" t="str">
        <f t="shared" si="4"/>
        <v> </v>
      </c>
    </row>
    <row r="20" spans="1:14" ht="28.5" customHeight="1">
      <c r="A20" s="11"/>
      <c r="B20" s="36">
        <v>14</v>
      </c>
      <c r="C20" s="4"/>
      <c r="D20" s="41">
        <f t="shared" si="0"/>
        <v>0</v>
      </c>
      <c r="E20" s="41">
        <f t="shared" si="1"/>
        <v>0</v>
      </c>
      <c r="F20" s="40"/>
      <c r="G20" s="40"/>
      <c r="H20" s="40"/>
      <c r="I20" s="40"/>
      <c r="J20" s="40"/>
      <c r="K20" s="40"/>
      <c r="L20" s="42" t="str">
        <f t="shared" si="2"/>
        <v> </v>
      </c>
      <c r="M20" s="42" t="str">
        <f t="shared" si="3"/>
        <v> </v>
      </c>
      <c r="N20" s="42" t="str">
        <f t="shared" si="4"/>
        <v> </v>
      </c>
    </row>
    <row r="21" spans="1:14" ht="28.5" customHeight="1">
      <c r="A21" s="11"/>
      <c r="B21" s="36">
        <v>15</v>
      </c>
      <c r="C21" s="4"/>
      <c r="D21" s="41">
        <f t="shared" si="0"/>
        <v>0</v>
      </c>
      <c r="E21" s="41">
        <f t="shared" si="1"/>
        <v>0</v>
      </c>
      <c r="F21" s="40"/>
      <c r="G21" s="40"/>
      <c r="H21" s="40"/>
      <c r="I21" s="40"/>
      <c r="J21" s="40"/>
      <c r="K21" s="40"/>
      <c r="L21" s="42" t="str">
        <f t="shared" si="2"/>
        <v> </v>
      </c>
      <c r="M21" s="42" t="str">
        <f t="shared" si="3"/>
        <v> </v>
      </c>
      <c r="N21" s="42" t="str">
        <f t="shared" si="4"/>
        <v> </v>
      </c>
    </row>
    <row r="22" spans="1:14" ht="28.5" customHeight="1">
      <c r="A22" s="52" t="s">
        <v>31</v>
      </c>
      <c r="B22" s="5">
        <v>1</v>
      </c>
      <c r="C22" s="6" t="s">
        <v>0</v>
      </c>
      <c r="D22" s="41">
        <f aca="true" t="shared" si="5" ref="D22:K22">SUM(D7:D21)</f>
        <v>0</v>
      </c>
      <c r="E22" s="41">
        <f t="shared" si="5"/>
        <v>0</v>
      </c>
      <c r="F22" s="41">
        <f t="shared" si="5"/>
        <v>0</v>
      </c>
      <c r="G22" s="41">
        <f t="shared" si="5"/>
        <v>0</v>
      </c>
      <c r="H22" s="41">
        <f t="shared" si="5"/>
        <v>0</v>
      </c>
      <c r="I22" s="41">
        <f t="shared" si="5"/>
        <v>0</v>
      </c>
      <c r="J22" s="41">
        <f t="shared" si="5"/>
        <v>0</v>
      </c>
      <c r="K22" s="41">
        <f t="shared" si="5"/>
        <v>0</v>
      </c>
      <c r="L22" s="19" t="str">
        <f>IF(D22&lt;(F22+H22+J22),"შეცდომაა"," ")</f>
        <v> </v>
      </c>
      <c r="M22" s="19" t="str">
        <f>IF(E22&lt;(G22+I22+K22),"შეცდომაა"," ")</f>
        <v> </v>
      </c>
      <c r="N22" s="42"/>
    </row>
    <row r="23" spans="1:14" ht="33" customHeight="1">
      <c r="A23" s="53" t="s">
        <v>38</v>
      </c>
      <c r="B23" s="5">
        <v>2</v>
      </c>
      <c r="C23" s="6" t="s">
        <v>0</v>
      </c>
      <c r="D23" s="40"/>
      <c r="E23" s="40"/>
      <c r="F23" s="40"/>
      <c r="G23" s="40"/>
      <c r="H23" s="40"/>
      <c r="I23" s="40"/>
      <c r="J23" s="40"/>
      <c r="K23" s="40"/>
      <c r="L23" s="19" t="str">
        <f>IF(D23&lt;(F23+H23+J23),"შეცდომაა"," ")</f>
        <v> </v>
      </c>
      <c r="M23" s="19" t="str">
        <f>IF(E23&lt;(G23+I23+K23),"შეცდომაა"," ")</f>
        <v> </v>
      </c>
      <c r="N23" s="42"/>
    </row>
    <row r="24" ht="15" hidden="1"/>
    <row r="25" ht="15" hidden="1"/>
    <row r="26" spans="4:10" ht="63" customHeight="1" hidden="1">
      <c r="D26" s="14" t="str">
        <f>IF(E22&gt;D22,"Secdomaa, qalebis raodenoba, metia jamze "," ")</f>
        <v> </v>
      </c>
      <c r="F26" s="14" t="str">
        <f>IF(G22&gt;F22,"Secdomaa, qalebis raodenoba metia jamze"," ")</f>
        <v> </v>
      </c>
      <c r="H26" s="14" t="str">
        <f>IF(I22&gt;H22,"Secdomaa, qalebis raodenoba metia jamze"," ")</f>
        <v> </v>
      </c>
      <c r="J26" s="14" t="str">
        <f>IF(K22&gt;J22,"Secdomaa, qalebis raodenoba metia jamze"," ")</f>
        <v> </v>
      </c>
    </row>
    <row r="27" ht="15" hidden="1"/>
    <row r="28" ht="15" hidden="1"/>
  </sheetData>
  <sheetProtection insertColumns="0" insertRows="0"/>
  <mergeCells count="6">
    <mergeCell ref="D3:E4"/>
    <mergeCell ref="F3:K4"/>
    <mergeCell ref="A3:A5"/>
    <mergeCell ref="B3:B5"/>
    <mergeCell ref="C3:C5"/>
    <mergeCell ref="A1:K1"/>
  </mergeCells>
  <printOptions/>
  <pageMargins left="0.25" right="0.25" top="0.5" bottom="0.5" header="0.3" footer="0.3"/>
  <pageSetup horizontalDpi="600" verticalDpi="600" orientation="landscape" paperSize="9" scale="55" r:id="rId1"/>
  <ignoredErrors>
    <ignoredError sqref="D7 D22" unlockedFormula="1"/>
    <ignoredError sqref="G22:K2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N26"/>
  <sheetViews>
    <sheetView zoomScale="85" zoomScaleNormal="85" zoomScalePageLayoutView="0" workbookViewId="0" topLeftCell="A1">
      <selection activeCell="A1" sqref="A1:K1"/>
    </sheetView>
  </sheetViews>
  <sheetFormatPr defaultColWidth="9.140625" defaultRowHeight="15"/>
  <cols>
    <col min="1" max="1" width="53.28125" style="0" customWidth="1"/>
    <col min="2" max="2" width="12.140625" style="0" customWidth="1"/>
    <col min="3" max="3" width="16.7109375" style="0" customWidth="1"/>
    <col min="4" max="5" width="15.7109375" style="0" customWidth="1"/>
    <col min="6" max="6" width="19.7109375" style="0" customWidth="1"/>
    <col min="7" max="7" width="13.28125" style="0" customWidth="1"/>
    <col min="8" max="8" width="33.421875" style="0" customWidth="1"/>
    <col min="9" max="9" width="13.57421875" style="0" customWidth="1"/>
    <col min="10" max="10" width="27.00390625" style="0" customWidth="1"/>
    <col min="11" max="11" width="12.421875" style="0" customWidth="1"/>
    <col min="12" max="12" width="12.00390625" style="0" hidden="1" customWidth="1"/>
    <col min="13" max="13" width="12.28125" style="0" hidden="1" customWidth="1"/>
    <col min="14" max="14" width="11.8515625" style="0" hidden="1" customWidth="1"/>
    <col min="15" max="15" width="0" style="0" hidden="1" customWidth="1"/>
  </cols>
  <sheetData>
    <row r="1" spans="1:11" ht="16.5">
      <c r="A1" s="201" t="s">
        <v>95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3" spans="1:11" ht="21" customHeight="1">
      <c r="A3" s="182" t="s">
        <v>27</v>
      </c>
      <c r="B3" s="185" t="s">
        <v>37</v>
      </c>
      <c r="C3" s="185" t="s">
        <v>30</v>
      </c>
      <c r="D3" s="195" t="s">
        <v>101</v>
      </c>
      <c r="E3" s="196"/>
      <c r="F3" s="195" t="s">
        <v>36</v>
      </c>
      <c r="G3" s="199"/>
      <c r="H3" s="199"/>
      <c r="I3" s="199"/>
      <c r="J3" s="199"/>
      <c r="K3" s="196"/>
    </row>
    <row r="4" spans="1:11" ht="31.5" customHeight="1">
      <c r="A4" s="183"/>
      <c r="B4" s="186"/>
      <c r="C4" s="186"/>
      <c r="D4" s="197"/>
      <c r="E4" s="198"/>
      <c r="F4" s="197"/>
      <c r="G4" s="200"/>
      <c r="H4" s="200"/>
      <c r="I4" s="200"/>
      <c r="J4" s="200"/>
      <c r="K4" s="198"/>
    </row>
    <row r="5" spans="1:11" ht="65.25" customHeight="1">
      <c r="A5" s="184"/>
      <c r="B5" s="187"/>
      <c r="C5" s="187"/>
      <c r="D5" s="44" t="s">
        <v>31</v>
      </c>
      <c r="E5" s="44" t="s">
        <v>32</v>
      </c>
      <c r="F5" s="44" t="s">
        <v>33</v>
      </c>
      <c r="G5" s="44" t="s">
        <v>32</v>
      </c>
      <c r="H5" s="44" t="s">
        <v>34</v>
      </c>
      <c r="I5" s="44" t="s">
        <v>32</v>
      </c>
      <c r="J5" s="44" t="s">
        <v>35</v>
      </c>
      <c r="K5" s="44" t="s">
        <v>32</v>
      </c>
    </row>
    <row r="6" spans="1:11" ht="16.5">
      <c r="A6" s="34">
        <v>1</v>
      </c>
      <c r="B6" s="34">
        <v>2</v>
      </c>
      <c r="C6" s="34">
        <v>3</v>
      </c>
      <c r="D6" s="34">
        <v>4</v>
      </c>
      <c r="E6" s="34">
        <v>5</v>
      </c>
      <c r="F6" s="34">
        <v>6</v>
      </c>
      <c r="G6" s="34">
        <v>7</v>
      </c>
      <c r="H6" s="34">
        <v>8</v>
      </c>
      <c r="I6" s="34">
        <v>9</v>
      </c>
      <c r="J6" s="34">
        <v>10</v>
      </c>
      <c r="K6" s="34">
        <v>11</v>
      </c>
    </row>
    <row r="7" spans="1:14" ht="28.5" customHeight="1">
      <c r="A7" s="11"/>
      <c r="B7" s="36">
        <v>1</v>
      </c>
      <c r="C7" s="4"/>
      <c r="D7" s="41">
        <f aca="true" t="shared" si="0" ref="D7:D21">SUM(F7+H7+J7)</f>
        <v>0</v>
      </c>
      <c r="E7" s="41">
        <f>SUM(G7+I7+K7)</f>
        <v>0</v>
      </c>
      <c r="F7" s="40"/>
      <c r="G7" s="40"/>
      <c r="H7" s="40"/>
      <c r="I7" s="40"/>
      <c r="J7" s="40"/>
      <c r="K7" s="40"/>
      <c r="L7" s="42" t="str">
        <f>IF(F7&lt;G7,"შეცდომაა"," ")</f>
        <v> </v>
      </c>
      <c r="M7" s="42" t="str">
        <f>IF(H7&lt;I7,"შეცდომაა"," ")</f>
        <v> </v>
      </c>
      <c r="N7" s="42" t="str">
        <f>IF(J7&lt;K7,"შეცდომაა"," ")</f>
        <v> </v>
      </c>
    </row>
    <row r="8" spans="1:14" ht="28.5" customHeight="1">
      <c r="A8" s="27"/>
      <c r="B8" s="36">
        <v>2</v>
      </c>
      <c r="C8" s="4"/>
      <c r="D8" s="41">
        <f>SUM(F8+H8+J8)</f>
        <v>0</v>
      </c>
      <c r="E8" s="41">
        <f aca="true" t="shared" si="1" ref="E8:E21">SUM(G8+I8+K8)</f>
        <v>0</v>
      </c>
      <c r="F8" s="40"/>
      <c r="G8" s="40"/>
      <c r="H8" s="40"/>
      <c r="I8" s="40"/>
      <c r="J8" s="40"/>
      <c r="K8" s="40"/>
      <c r="L8" s="42" t="str">
        <f aca="true" t="shared" si="2" ref="L8:L21">IF(F8&lt;G8,"შეცდომაა"," ")</f>
        <v> </v>
      </c>
      <c r="M8" s="42" t="str">
        <f aca="true" t="shared" si="3" ref="M8:M21">IF(H8&lt;I8,"შეცდომაა"," ")</f>
        <v> </v>
      </c>
      <c r="N8" s="42" t="str">
        <f aca="true" t="shared" si="4" ref="N8:N21">IF(J8&lt;K8,"შეცდომაა"," ")</f>
        <v> </v>
      </c>
    </row>
    <row r="9" spans="1:14" ht="28.5" customHeight="1">
      <c r="A9" s="11"/>
      <c r="B9" s="36">
        <v>3</v>
      </c>
      <c r="C9" s="4"/>
      <c r="D9" s="41">
        <f t="shared" si="0"/>
        <v>0</v>
      </c>
      <c r="E9" s="41">
        <f t="shared" si="1"/>
        <v>0</v>
      </c>
      <c r="F9" s="40"/>
      <c r="G9" s="40"/>
      <c r="H9" s="40"/>
      <c r="I9" s="40"/>
      <c r="J9" s="40"/>
      <c r="K9" s="40"/>
      <c r="L9" s="42" t="str">
        <f t="shared" si="2"/>
        <v> </v>
      </c>
      <c r="M9" s="42" t="str">
        <f t="shared" si="3"/>
        <v> </v>
      </c>
      <c r="N9" s="42" t="str">
        <f t="shared" si="4"/>
        <v> </v>
      </c>
    </row>
    <row r="10" spans="1:14" ht="28.5" customHeight="1">
      <c r="A10" s="11"/>
      <c r="B10" s="36">
        <v>4</v>
      </c>
      <c r="C10" s="4"/>
      <c r="D10" s="41">
        <f t="shared" si="0"/>
        <v>0</v>
      </c>
      <c r="E10" s="41">
        <f t="shared" si="1"/>
        <v>0</v>
      </c>
      <c r="F10" s="40"/>
      <c r="G10" s="40"/>
      <c r="H10" s="40"/>
      <c r="I10" s="40"/>
      <c r="J10" s="40"/>
      <c r="K10" s="40"/>
      <c r="L10" s="42" t="str">
        <f t="shared" si="2"/>
        <v> </v>
      </c>
      <c r="M10" s="42" t="str">
        <f t="shared" si="3"/>
        <v> </v>
      </c>
      <c r="N10" s="42" t="str">
        <f t="shared" si="4"/>
        <v> </v>
      </c>
    </row>
    <row r="11" spans="1:14" ht="28.5" customHeight="1">
      <c r="A11" s="11"/>
      <c r="B11" s="36">
        <v>5</v>
      </c>
      <c r="C11" s="4"/>
      <c r="D11" s="41">
        <f t="shared" si="0"/>
        <v>0</v>
      </c>
      <c r="E11" s="41">
        <f t="shared" si="1"/>
        <v>0</v>
      </c>
      <c r="F11" s="40"/>
      <c r="G11" s="40"/>
      <c r="H11" s="40"/>
      <c r="I11" s="40"/>
      <c r="J11" s="40"/>
      <c r="K11" s="40"/>
      <c r="L11" s="42" t="str">
        <f t="shared" si="2"/>
        <v> </v>
      </c>
      <c r="M11" s="42" t="str">
        <f t="shared" si="3"/>
        <v> </v>
      </c>
      <c r="N11" s="42" t="str">
        <f t="shared" si="4"/>
        <v> </v>
      </c>
    </row>
    <row r="12" spans="1:14" ht="28.5" customHeight="1">
      <c r="A12" s="11"/>
      <c r="B12" s="36">
        <v>6</v>
      </c>
      <c r="C12" s="4"/>
      <c r="D12" s="41">
        <f t="shared" si="0"/>
        <v>0</v>
      </c>
      <c r="E12" s="41">
        <f t="shared" si="1"/>
        <v>0</v>
      </c>
      <c r="F12" s="40"/>
      <c r="G12" s="40"/>
      <c r="H12" s="40"/>
      <c r="I12" s="40"/>
      <c r="J12" s="40"/>
      <c r="K12" s="40"/>
      <c r="L12" s="42" t="str">
        <f t="shared" si="2"/>
        <v> </v>
      </c>
      <c r="M12" s="42" t="str">
        <f t="shared" si="3"/>
        <v> </v>
      </c>
      <c r="N12" s="42" t="str">
        <f t="shared" si="4"/>
        <v> </v>
      </c>
    </row>
    <row r="13" spans="1:14" ht="28.5" customHeight="1">
      <c r="A13" s="11"/>
      <c r="B13" s="36">
        <v>7</v>
      </c>
      <c r="C13" s="4"/>
      <c r="D13" s="41">
        <f t="shared" si="0"/>
        <v>0</v>
      </c>
      <c r="E13" s="41">
        <f t="shared" si="1"/>
        <v>0</v>
      </c>
      <c r="F13" s="40"/>
      <c r="G13" s="40"/>
      <c r="H13" s="40"/>
      <c r="I13" s="40"/>
      <c r="J13" s="40"/>
      <c r="K13" s="40"/>
      <c r="L13" s="42" t="str">
        <f t="shared" si="2"/>
        <v> </v>
      </c>
      <c r="M13" s="42" t="str">
        <f t="shared" si="3"/>
        <v> </v>
      </c>
      <c r="N13" s="42" t="str">
        <f t="shared" si="4"/>
        <v> </v>
      </c>
    </row>
    <row r="14" spans="1:14" ht="28.5" customHeight="1">
      <c r="A14" s="11"/>
      <c r="B14" s="36">
        <v>8</v>
      </c>
      <c r="C14" s="4"/>
      <c r="D14" s="41">
        <f t="shared" si="0"/>
        <v>0</v>
      </c>
      <c r="E14" s="41">
        <f t="shared" si="1"/>
        <v>0</v>
      </c>
      <c r="F14" s="40"/>
      <c r="G14" s="40"/>
      <c r="H14" s="40"/>
      <c r="I14" s="40"/>
      <c r="J14" s="40"/>
      <c r="K14" s="40"/>
      <c r="L14" s="42" t="str">
        <f t="shared" si="2"/>
        <v> </v>
      </c>
      <c r="M14" s="42" t="str">
        <f t="shared" si="3"/>
        <v> </v>
      </c>
      <c r="N14" s="42" t="str">
        <f t="shared" si="4"/>
        <v> </v>
      </c>
    </row>
    <row r="15" spans="1:14" ht="28.5" customHeight="1">
      <c r="A15" s="11"/>
      <c r="B15" s="36">
        <v>9</v>
      </c>
      <c r="C15" s="4"/>
      <c r="D15" s="41">
        <f t="shared" si="0"/>
        <v>0</v>
      </c>
      <c r="E15" s="41">
        <f t="shared" si="1"/>
        <v>0</v>
      </c>
      <c r="F15" s="40"/>
      <c r="G15" s="40"/>
      <c r="H15" s="40"/>
      <c r="I15" s="40"/>
      <c r="J15" s="40"/>
      <c r="K15" s="40"/>
      <c r="L15" s="42" t="str">
        <f t="shared" si="2"/>
        <v> </v>
      </c>
      <c r="M15" s="42" t="str">
        <f t="shared" si="3"/>
        <v> </v>
      </c>
      <c r="N15" s="42" t="str">
        <f t="shared" si="4"/>
        <v> </v>
      </c>
    </row>
    <row r="16" spans="1:14" ht="28.5" customHeight="1">
      <c r="A16" s="11"/>
      <c r="B16" s="36">
        <v>10</v>
      </c>
      <c r="C16" s="4"/>
      <c r="D16" s="41">
        <f t="shared" si="0"/>
        <v>0</v>
      </c>
      <c r="E16" s="41">
        <f t="shared" si="1"/>
        <v>0</v>
      </c>
      <c r="F16" s="40"/>
      <c r="G16" s="40"/>
      <c r="H16" s="40"/>
      <c r="I16" s="40"/>
      <c r="J16" s="40"/>
      <c r="K16" s="40"/>
      <c r="L16" s="42" t="str">
        <f t="shared" si="2"/>
        <v> </v>
      </c>
      <c r="M16" s="42" t="str">
        <f t="shared" si="3"/>
        <v> </v>
      </c>
      <c r="N16" s="42" t="str">
        <f t="shared" si="4"/>
        <v> </v>
      </c>
    </row>
    <row r="17" spans="1:14" ht="28.5" customHeight="1">
      <c r="A17" s="11"/>
      <c r="B17" s="36">
        <v>11</v>
      </c>
      <c r="C17" s="4"/>
      <c r="D17" s="41">
        <f t="shared" si="0"/>
        <v>0</v>
      </c>
      <c r="E17" s="41">
        <f t="shared" si="1"/>
        <v>0</v>
      </c>
      <c r="F17" s="40"/>
      <c r="G17" s="40"/>
      <c r="H17" s="40"/>
      <c r="I17" s="40"/>
      <c r="J17" s="40"/>
      <c r="K17" s="40"/>
      <c r="L17" s="42" t="str">
        <f t="shared" si="2"/>
        <v> </v>
      </c>
      <c r="M17" s="42" t="str">
        <f t="shared" si="3"/>
        <v> </v>
      </c>
      <c r="N17" s="42" t="str">
        <f t="shared" si="4"/>
        <v> </v>
      </c>
    </row>
    <row r="18" spans="1:14" ht="28.5" customHeight="1">
      <c r="A18" s="11"/>
      <c r="B18" s="36">
        <v>12</v>
      </c>
      <c r="C18" s="4"/>
      <c r="D18" s="41">
        <f t="shared" si="0"/>
        <v>0</v>
      </c>
      <c r="E18" s="41">
        <f t="shared" si="1"/>
        <v>0</v>
      </c>
      <c r="F18" s="40"/>
      <c r="G18" s="40"/>
      <c r="H18" s="40"/>
      <c r="I18" s="40"/>
      <c r="J18" s="40"/>
      <c r="K18" s="40"/>
      <c r="L18" s="42" t="str">
        <f t="shared" si="2"/>
        <v> </v>
      </c>
      <c r="M18" s="42" t="str">
        <f t="shared" si="3"/>
        <v> </v>
      </c>
      <c r="N18" s="42" t="str">
        <f t="shared" si="4"/>
        <v> </v>
      </c>
    </row>
    <row r="19" spans="1:14" ht="28.5" customHeight="1">
      <c r="A19" s="11"/>
      <c r="B19" s="36">
        <v>13</v>
      </c>
      <c r="C19" s="4"/>
      <c r="D19" s="41">
        <f t="shared" si="0"/>
        <v>0</v>
      </c>
      <c r="E19" s="41">
        <f t="shared" si="1"/>
        <v>0</v>
      </c>
      <c r="F19" s="40"/>
      <c r="G19" s="40"/>
      <c r="H19" s="40"/>
      <c r="I19" s="40"/>
      <c r="J19" s="40"/>
      <c r="K19" s="40"/>
      <c r="L19" s="42" t="str">
        <f t="shared" si="2"/>
        <v> </v>
      </c>
      <c r="M19" s="42" t="str">
        <f t="shared" si="3"/>
        <v> </v>
      </c>
      <c r="N19" s="42" t="str">
        <f t="shared" si="4"/>
        <v> </v>
      </c>
    </row>
    <row r="20" spans="1:14" ht="28.5" customHeight="1">
      <c r="A20" s="11"/>
      <c r="B20" s="36">
        <v>14</v>
      </c>
      <c r="C20" s="4"/>
      <c r="D20" s="41">
        <f t="shared" si="0"/>
        <v>0</v>
      </c>
      <c r="E20" s="41">
        <f t="shared" si="1"/>
        <v>0</v>
      </c>
      <c r="F20" s="40"/>
      <c r="G20" s="40"/>
      <c r="H20" s="40"/>
      <c r="I20" s="40"/>
      <c r="J20" s="40"/>
      <c r="K20" s="40"/>
      <c r="L20" s="42" t="str">
        <f t="shared" si="2"/>
        <v> </v>
      </c>
      <c r="M20" s="42" t="str">
        <f t="shared" si="3"/>
        <v> </v>
      </c>
      <c r="N20" s="42" t="str">
        <f t="shared" si="4"/>
        <v> </v>
      </c>
    </row>
    <row r="21" spans="1:14" ht="28.5" customHeight="1">
      <c r="A21" s="11"/>
      <c r="B21" s="36">
        <v>15</v>
      </c>
      <c r="C21" s="4"/>
      <c r="D21" s="41">
        <f t="shared" si="0"/>
        <v>0</v>
      </c>
      <c r="E21" s="41">
        <f t="shared" si="1"/>
        <v>0</v>
      </c>
      <c r="F21" s="40"/>
      <c r="G21" s="40"/>
      <c r="H21" s="40"/>
      <c r="I21" s="40"/>
      <c r="J21" s="40"/>
      <c r="K21" s="40"/>
      <c r="L21" s="42" t="str">
        <f t="shared" si="2"/>
        <v> </v>
      </c>
      <c r="M21" s="42" t="str">
        <f t="shared" si="3"/>
        <v> </v>
      </c>
      <c r="N21" s="42" t="str">
        <f t="shared" si="4"/>
        <v> </v>
      </c>
    </row>
    <row r="22" spans="1:14" ht="28.5" customHeight="1">
      <c r="A22" s="52" t="s">
        <v>31</v>
      </c>
      <c r="B22" s="5">
        <v>1</v>
      </c>
      <c r="C22" s="6" t="s">
        <v>0</v>
      </c>
      <c r="D22" s="41">
        <f aca="true" t="shared" si="5" ref="D22:K22">SUM(D7:D21)</f>
        <v>0</v>
      </c>
      <c r="E22" s="41">
        <f t="shared" si="5"/>
        <v>0</v>
      </c>
      <c r="F22" s="41">
        <f t="shared" si="5"/>
        <v>0</v>
      </c>
      <c r="G22" s="41">
        <f t="shared" si="5"/>
        <v>0</v>
      </c>
      <c r="H22" s="41">
        <f t="shared" si="5"/>
        <v>0</v>
      </c>
      <c r="I22" s="41">
        <f t="shared" si="5"/>
        <v>0</v>
      </c>
      <c r="J22" s="41">
        <f t="shared" si="5"/>
        <v>0</v>
      </c>
      <c r="K22" s="41">
        <f t="shared" si="5"/>
        <v>0</v>
      </c>
      <c r="L22" s="19" t="str">
        <f>IF(D22&lt;(F22+H22+J22),"შეცდომაა"," ")</f>
        <v> </v>
      </c>
      <c r="M22" s="19" t="str">
        <f>IF(E22&lt;(G22+I22+K22),"შეცდომაა"," ")</f>
        <v> </v>
      </c>
      <c r="N22" s="42"/>
    </row>
    <row r="23" spans="1:14" ht="33" customHeight="1">
      <c r="A23" s="53" t="s">
        <v>38</v>
      </c>
      <c r="B23" s="5">
        <v>2</v>
      </c>
      <c r="C23" s="6" t="s">
        <v>0</v>
      </c>
      <c r="D23" s="40"/>
      <c r="E23" s="40"/>
      <c r="F23" s="40"/>
      <c r="G23" s="40"/>
      <c r="H23" s="40"/>
      <c r="I23" s="40"/>
      <c r="J23" s="40"/>
      <c r="K23" s="40"/>
      <c r="L23" s="19" t="str">
        <f>IF(D23&lt;(F23+H23+J23),"შეცდომაა"," ")</f>
        <v> </v>
      </c>
      <c r="M23" s="19" t="str">
        <f>IF(E23&lt;(G23+I23+K23),"შეცდომაა"," ")</f>
        <v> </v>
      </c>
      <c r="N23" s="42"/>
    </row>
    <row r="24" ht="15" hidden="1"/>
    <row r="25" ht="15" hidden="1"/>
    <row r="26" spans="4:10" ht="63" customHeight="1" hidden="1">
      <c r="D26" s="14" t="str">
        <f>IF(E22&gt;D22,"Secdomaa, qalebis raodenoba, metia jamze "," ")</f>
        <v> </v>
      </c>
      <c r="F26" s="14" t="str">
        <f>IF(G22&gt;F22,"Secdomaa, qalebis raodenoba metia jamze"," ")</f>
        <v> </v>
      </c>
      <c r="H26" s="14" t="str">
        <f>IF(I22&gt;H22,"Secdomaa, qalebis raodenoba metia jamze"," ")</f>
        <v> </v>
      </c>
      <c r="J26" s="14" t="str">
        <f>IF(K22&gt;J22,"Secdomaa, qalebis raodenoba metia jamze"," ")</f>
        <v> </v>
      </c>
    </row>
    <row r="27" ht="15" hidden="1"/>
    <row r="28" ht="15" hidden="1"/>
    <row r="29" ht="15" hidden="1"/>
  </sheetData>
  <sheetProtection insertColumns="0" insertRows="0"/>
  <mergeCells count="6">
    <mergeCell ref="A3:A5"/>
    <mergeCell ref="B3:B5"/>
    <mergeCell ref="C3:C5"/>
    <mergeCell ref="D3:E4"/>
    <mergeCell ref="F3:K4"/>
    <mergeCell ref="A1:K1"/>
  </mergeCells>
  <printOptions/>
  <pageMargins left="0.25" right="0.25" top="0.5" bottom="0.5" header="0.3" footer="0.3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48.7109375" style="0" customWidth="1"/>
    <col min="2" max="2" width="11.8515625" style="0" customWidth="1"/>
    <col min="3" max="3" width="12.7109375" style="0" customWidth="1"/>
    <col min="4" max="10" width="7.00390625" style="0" customWidth="1"/>
    <col min="11" max="12" width="7.7109375" style="0" customWidth="1"/>
    <col min="13" max="13" width="10.7109375" style="0" customWidth="1"/>
    <col min="14" max="14" width="6.421875" style="0" hidden="1" customWidth="1"/>
    <col min="15" max="15" width="34.00390625" style="0" hidden="1" customWidth="1"/>
    <col min="16" max="18" width="0" style="0" hidden="1" customWidth="1"/>
  </cols>
  <sheetData>
    <row r="1" spans="1:14" ht="15.75">
      <c r="A1" s="172" t="s">
        <v>45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47"/>
    </row>
    <row r="2" spans="1:14" ht="15.7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42" customHeight="1">
      <c r="A3" s="56"/>
      <c r="B3" s="44" t="s">
        <v>37</v>
      </c>
      <c r="C3" s="44" t="s">
        <v>46</v>
      </c>
      <c r="D3" s="56" t="s">
        <v>47</v>
      </c>
      <c r="E3" s="56" t="s">
        <v>48</v>
      </c>
      <c r="F3" s="56" t="s">
        <v>49</v>
      </c>
      <c r="G3" s="56" t="s">
        <v>50</v>
      </c>
      <c r="H3" s="56" t="s">
        <v>51</v>
      </c>
      <c r="I3" s="56" t="s">
        <v>52</v>
      </c>
      <c r="J3" s="56" t="s">
        <v>53</v>
      </c>
      <c r="K3" s="56" t="s">
        <v>54</v>
      </c>
      <c r="L3" s="56" t="s">
        <v>55</v>
      </c>
      <c r="M3" s="56" t="s">
        <v>56</v>
      </c>
      <c r="N3" s="57"/>
    </row>
    <row r="4" spans="1:14" ht="15.75">
      <c r="A4" s="43">
        <v>1</v>
      </c>
      <c r="B4" s="43">
        <v>2</v>
      </c>
      <c r="C4" s="43">
        <v>3</v>
      </c>
      <c r="D4" s="43">
        <v>4</v>
      </c>
      <c r="E4" s="43">
        <v>5</v>
      </c>
      <c r="F4" s="43">
        <v>6</v>
      </c>
      <c r="G4" s="43">
        <v>7</v>
      </c>
      <c r="H4" s="43">
        <v>8</v>
      </c>
      <c r="I4" s="43">
        <v>9</v>
      </c>
      <c r="J4" s="43">
        <v>10</v>
      </c>
      <c r="K4" s="43">
        <v>11</v>
      </c>
      <c r="L4" s="43">
        <v>12</v>
      </c>
      <c r="M4" s="43">
        <v>13</v>
      </c>
      <c r="N4" s="57"/>
    </row>
    <row r="5" spans="1:15" ht="33.75" customHeight="1">
      <c r="A5" s="52" t="s">
        <v>43</v>
      </c>
      <c r="B5" s="44">
        <v>1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9">
        <f>SUM(C5:M5)</f>
        <v>0</v>
      </c>
      <c r="O5" s="14" t="str">
        <f>IF(N5&lt;&gt;'II part'!D22,"შეცდომაა, II ნაწილი არ უდრის ასაკების მიხედვით ჯამს"," ")</f>
        <v> </v>
      </c>
    </row>
    <row r="6" spans="1:15" ht="33.75" customHeight="1">
      <c r="A6" s="60" t="s">
        <v>32</v>
      </c>
      <c r="B6" s="44">
        <v>2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9">
        <f>SUM(C6:M6)</f>
        <v>0</v>
      </c>
      <c r="O6" s="14" t="str">
        <f>IF(N6&lt;&gt;'II part'!E22,"შეცდომაა, II ნაწილის ქალების რაოდენობას არ ემთხვევა"," ")</f>
        <v> </v>
      </c>
    </row>
    <row r="7" spans="1:15" ht="33.75" customHeight="1">
      <c r="A7" s="60" t="s">
        <v>44</v>
      </c>
      <c r="B7" s="44">
        <v>3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9">
        <f>SUM(C7:M7)</f>
        <v>0</v>
      </c>
      <c r="O7" s="14"/>
    </row>
    <row r="8" spans="1:15" ht="33.75" customHeight="1">
      <c r="A8" s="60" t="s">
        <v>32</v>
      </c>
      <c r="B8" s="44">
        <v>4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9">
        <f>SUM(C8:M8)</f>
        <v>0</v>
      </c>
      <c r="O8" s="14"/>
    </row>
    <row r="9" spans="1:14" ht="15.75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</row>
    <row r="10" spans="1:14" ht="15.7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</row>
    <row r="11" spans="1:14" ht="15.7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</row>
    <row r="12" spans="1:14" ht="15.75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</row>
    <row r="13" spans="1:14" ht="15.75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</row>
  </sheetData>
  <sheetProtection/>
  <mergeCells count="1">
    <mergeCell ref="A1:M1"/>
  </mergeCells>
  <printOptions/>
  <pageMargins left="0.17" right="0.16" top="0.5" bottom="0.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37.140625" style="0" customWidth="1"/>
    <col min="2" max="7" width="10.7109375" style="0" customWidth="1"/>
    <col min="8" max="9" width="11.7109375" style="0" customWidth="1"/>
    <col min="10" max="10" width="12.140625" style="0" customWidth="1"/>
    <col min="11" max="11" width="11.8515625" style="0" customWidth="1"/>
    <col min="12" max="13" width="15.7109375" style="0" hidden="1" customWidth="1"/>
    <col min="14" max="15" width="0" style="0" hidden="1" customWidth="1"/>
  </cols>
  <sheetData>
    <row r="1" spans="1:12" ht="15">
      <c r="A1" s="202" t="s">
        <v>93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61"/>
    </row>
    <row r="2" spans="1:12" ht="1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33.75" customHeight="1">
      <c r="A3" s="205"/>
      <c r="B3" s="62"/>
      <c r="C3" s="173" t="s">
        <v>57</v>
      </c>
      <c r="D3" s="173"/>
      <c r="E3" s="173"/>
      <c r="F3" s="173"/>
      <c r="G3" s="173"/>
      <c r="H3" s="173"/>
      <c r="I3" s="173"/>
      <c r="J3" s="173"/>
      <c r="K3" s="173"/>
      <c r="L3" s="61"/>
    </row>
    <row r="4" spans="1:12" ht="33.75" customHeight="1">
      <c r="A4" s="205"/>
      <c r="B4" s="179" t="s">
        <v>37</v>
      </c>
      <c r="C4" s="173" t="s">
        <v>58</v>
      </c>
      <c r="D4" s="173" t="s">
        <v>59</v>
      </c>
      <c r="E4" s="173" t="s">
        <v>60</v>
      </c>
      <c r="F4" s="173" t="s">
        <v>61</v>
      </c>
      <c r="G4" s="173" t="s">
        <v>62</v>
      </c>
      <c r="H4" s="203" t="s">
        <v>64</v>
      </c>
      <c r="I4" s="203" t="s">
        <v>64</v>
      </c>
      <c r="J4" s="203" t="s">
        <v>64</v>
      </c>
      <c r="K4" s="203" t="s">
        <v>64</v>
      </c>
      <c r="L4" s="61"/>
    </row>
    <row r="5" spans="1:12" ht="21.75" customHeight="1">
      <c r="A5" s="205"/>
      <c r="B5" s="181"/>
      <c r="C5" s="173"/>
      <c r="D5" s="173"/>
      <c r="E5" s="173"/>
      <c r="F5" s="173"/>
      <c r="G5" s="173"/>
      <c r="H5" s="204"/>
      <c r="I5" s="204"/>
      <c r="J5" s="204"/>
      <c r="K5" s="204"/>
      <c r="L5" s="61"/>
    </row>
    <row r="6" spans="1:12" ht="30" customHeight="1">
      <c r="A6" s="46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  <c r="G6" s="46">
        <v>7</v>
      </c>
      <c r="H6" s="46">
        <v>8</v>
      </c>
      <c r="I6" s="46">
        <v>9</v>
      </c>
      <c r="J6" s="46">
        <v>10</v>
      </c>
      <c r="K6" s="46">
        <v>11</v>
      </c>
      <c r="L6" s="61"/>
    </row>
    <row r="7" spans="1:13" ht="30" customHeight="1">
      <c r="A7" s="85" t="s">
        <v>63</v>
      </c>
      <c r="B7" s="46">
        <v>1</v>
      </c>
      <c r="C7" s="63"/>
      <c r="D7" s="63"/>
      <c r="E7" s="63"/>
      <c r="F7" s="63"/>
      <c r="G7" s="63"/>
      <c r="H7" s="63"/>
      <c r="I7" s="63"/>
      <c r="J7" s="63"/>
      <c r="K7" s="63"/>
      <c r="L7" s="64">
        <f>SUM(C7:K7)</f>
        <v>0</v>
      </c>
      <c r="M7" s="15" t="str">
        <f>IF(L7&lt;&gt;'II part'!D22,"შეცდომაა, არ ემთხევევა II ნაწილის სტუდენტების რიცხოვნობას"," ")</f>
        <v> </v>
      </c>
    </row>
    <row r="8" spans="1:12" ht="1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</row>
    <row r="9" spans="1:12" ht="1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</row>
    <row r="10" spans="1:12" ht="15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</row>
  </sheetData>
  <sheetProtection/>
  <mergeCells count="13">
    <mergeCell ref="A1:K1"/>
    <mergeCell ref="H4:H5"/>
    <mergeCell ref="I4:I5"/>
    <mergeCell ref="J4:J5"/>
    <mergeCell ref="K4:K5"/>
    <mergeCell ref="A3:A5"/>
    <mergeCell ref="C3:K3"/>
    <mergeCell ref="C4:C5"/>
    <mergeCell ref="D4:D5"/>
    <mergeCell ref="E4:E5"/>
    <mergeCell ref="F4:F5"/>
    <mergeCell ref="G4:G5"/>
    <mergeCell ref="B4:B5"/>
  </mergeCells>
  <printOptions/>
  <pageMargins left="0.21" right="0.16" top="0.5" bottom="0.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32.57421875" style="0" customWidth="1"/>
    <col min="2" max="2" width="10.7109375" style="0" customWidth="1"/>
    <col min="3" max="3" width="19.00390625" style="0" customWidth="1"/>
    <col min="4" max="5" width="19.8515625" style="0" customWidth="1"/>
    <col min="6" max="7" width="18.28125" style="0" customWidth="1"/>
    <col min="8" max="9" width="9.140625" style="0" hidden="1" customWidth="1"/>
    <col min="10" max="10" width="14.140625" style="0" hidden="1" customWidth="1"/>
    <col min="11" max="11" width="13.421875" style="0" hidden="1" customWidth="1"/>
    <col min="12" max="13" width="9.140625" style="0" hidden="1" customWidth="1"/>
    <col min="14" max="18" width="9.140625" style="0" customWidth="1"/>
  </cols>
  <sheetData>
    <row r="1" spans="1:7" ht="15">
      <c r="A1" s="207" t="s">
        <v>65</v>
      </c>
      <c r="B1" s="207"/>
      <c r="C1" s="207"/>
      <c r="D1" s="207"/>
      <c r="E1" s="207"/>
      <c r="F1" s="207"/>
      <c r="G1" s="207"/>
    </row>
    <row r="3" spans="1:7" ht="39.75" customHeight="1">
      <c r="A3" s="2"/>
      <c r="B3" s="66" t="s">
        <v>37</v>
      </c>
      <c r="C3" s="66" t="s">
        <v>66</v>
      </c>
      <c r="D3" s="206" t="s">
        <v>69</v>
      </c>
      <c r="E3" s="174"/>
      <c r="F3" s="206" t="s">
        <v>70</v>
      </c>
      <c r="G3" s="174"/>
    </row>
    <row r="4" spans="1:7" ht="16.5" customHeight="1">
      <c r="A4" s="35"/>
      <c r="B4" s="67"/>
      <c r="C4" s="35"/>
      <c r="D4" s="62" t="s">
        <v>31</v>
      </c>
      <c r="E4" s="62" t="s">
        <v>32</v>
      </c>
      <c r="F4" s="62" t="s">
        <v>31</v>
      </c>
      <c r="G4" s="62" t="s">
        <v>32</v>
      </c>
    </row>
    <row r="5" spans="1:7" ht="15">
      <c r="A5" s="46">
        <v>1</v>
      </c>
      <c r="B5" s="46">
        <v>2</v>
      </c>
      <c r="C5" s="46">
        <v>3</v>
      </c>
      <c r="D5" s="46">
        <v>4</v>
      </c>
      <c r="E5" s="46">
        <v>5</v>
      </c>
      <c r="F5" s="46">
        <v>6</v>
      </c>
      <c r="G5" s="46">
        <v>7</v>
      </c>
    </row>
    <row r="6" spans="1:11" ht="16.5">
      <c r="A6" s="68" t="s">
        <v>67</v>
      </c>
      <c r="B6" s="46">
        <v>1</v>
      </c>
      <c r="C6" s="8"/>
      <c r="D6" s="70">
        <f>SUM(D8:D16)</f>
        <v>0</v>
      </c>
      <c r="E6" s="70">
        <f>SUM(E8:E16)</f>
        <v>0</v>
      </c>
      <c r="F6" s="70">
        <f>SUM(F8:F16)</f>
        <v>0</v>
      </c>
      <c r="G6" s="70">
        <f>SUM(G8:G16)</f>
        <v>0</v>
      </c>
      <c r="H6" s="16" t="str">
        <f>IF(D6&lt;E6,"შეცდომაა"," ")</f>
        <v> </v>
      </c>
      <c r="I6" s="16" t="str">
        <f>IF(F6&lt;G6,"შეცდომაა"," ")</f>
        <v> </v>
      </c>
      <c r="J6" s="14" t="e">
        <f>IF(F6&lt;&gt;#REF!,"შეცდომაა, II.1 უცხოელსტუდენტთა რაოდენობების ქვეყნების მიხედვით ჯამს"," ")</f>
        <v>#REF!</v>
      </c>
      <c r="K6" s="14" t="e">
        <f>IF(G6&lt;&gt;#REF!,"შეცდომაა, II.1 უცხოელ სტუდენტთა რაოდენობების ქვეყნების მიხედვით ჯამს"," ")</f>
        <v>#REF!</v>
      </c>
    </row>
    <row r="7" spans="1:9" ht="16.5">
      <c r="A7" s="68" t="s">
        <v>68</v>
      </c>
      <c r="B7" s="9"/>
      <c r="C7" s="4"/>
      <c r="D7" s="13"/>
      <c r="E7" s="13"/>
      <c r="F7" s="13"/>
      <c r="G7" s="13"/>
      <c r="H7" s="16"/>
      <c r="I7" s="16"/>
    </row>
    <row r="8" spans="1:9" ht="16.5">
      <c r="A8" s="12"/>
      <c r="B8" s="46">
        <v>2</v>
      </c>
      <c r="C8" s="8"/>
      <c r="D8" s="12"/>
      <c r="E8" s="12"/>
      <c r="F8" s="12"/>
      <c r="G8" s="12"/>
      <c r="H8" s="16" t="str">
        <f aca="true" t="shared" si="0" ref="H8:H16">IF(D8&lt;E8,"შეცდომაა"," ")</f>
        <v> </v>
      </c>
      <c r="I8" s="16" t="str">
        <f aca="true" t="shared" si="1" ref="I8:I16">IF(F8&lt;G8,"შეცდომაა"," ")</f>
        <v> </v>
      </c>
    </row>
    <row r="9" spans="1:9" ht="16.5">
      <c r="A9" s="12"/>
      <c r="B9" s="46">
        <v>3</v>
      </c>
      <c r="C9" s="8"/>
      <c r="D9" s="12"/>
      <c r="E9" s="12"/>
      <c r="F9" s="12"/>
      <c r="G9" s="12"/>
      <c r="H9" s="16" t="str">
        <f t="shared" si="0"/>
        <v> </v>
      </c>
      <c r="I9" s="16" t="str">
        <f t="shared" si="1"/>
        <v> </v>
      </c>
    </row>
    <row r="10" spans="1:9" ht="16.5">
      <c r="A10" s="12"/>
      <c r="B10" s="46">
        <v>4</v>
      </c>
      <c r="C10" s="8"/>
      <c r="D10" s="12"/>
      <c r="E10" s="12"/>
      <c r="F10" s="12"/>
      <c r="G10" s="12"/>
      <c r="H10" s="16" t="str">
        <f t="shared" si="0"/>
        <v> </v>
      </c>
      <c r="I10" s="16" t="str">
        <f t="shared" si="1"/>
        <v> </v>
      </c>
    </row>
    <row r="11" spans="1:9" ht="16.5">
      <c r="A11" s="12"/>
      <c r="B11" s="46">
        <v>5</v>
      </c>
      <c r="C11" s="8"/>
      <c r="D11" s="12"/>
      <c r="E11" s="12"/>
      <c r="F11" s="12"/>
      <c r="G11" s="12"/>
      <c r="H11" s="16" t="str">
        <f t="shared" si="0"/>
        <v> </v>
      </c>
      <c r="I11" s="16" t="str">
        <f t="shared" si="1"/>
        <v> </v>
      </c>
    </row>
    <row r="12" spans="1:9" ht="16.5">
      <c r="A12" s="12"/>
      <c r="B12" s="46">
        <v>6</v>
      </c>
      <c r="C12" s="8"/>
      <c r="D12" s="12"/>
      <c r="E12" s="12"/>
      <c r="F12" s="12"/>
      <c r="G12" s="12"/>
      <c r="H12" s="16" t="str">
        <f t="shared" si="0"/>
        <v> </v>
      </c>
      <c r="I12" s="16" t="str">
        <f t="shared" si="1"/>
        <v> </v>
      </c>
    </row>
    <row r="13" spans="1:9" ht="16.5">
      <c r="A13" s="12"/>
      <c r="B13" s="46">
        <v>7</v>
      </c>
      <c r="C13" s="8"/>
      <c r="D13" s="12"/>
      <c r="E13" s="12"/>
      <c r="F13" s="12"/>
      <c r="G13" s="12"/>
      <c r="H13" s="16" t="str">
        <f t="shared" si="0"/>
        <v> </v>
      </c>
      <c r="I13" s="16" t="str">
        <f t="shared" si="1"/>
        <v> </v>
      </c>
    </row>
    <row r="14" spans="1:9" ht="16.5">
      <c r="A14" s="12"/>
      <c r="B14" s="46">
        <v>8</v>
      </c>
      <c r="C14" s="8"/>
      <c r="D14" s="12"/>
      <c r="E14" s="12"/>
      <c r="F14" s="12"/>
      <c r="G14" s="12"/>
      <c r="H14" s="16" t="str">
        <f t="shared" si="0"/>
        <v> </v>
      </c>
      <c r="I14" s="16" t="str">
        <f t="shared" si="1"/>
        <v> </v>
      </c>
    </row>
    <row r="15" spans="1:9" ht="16.5">
      <c r="A15" s="12"/>
      <c r="B15" s="46">
        <v>9</v>
      </c>
      <c r="C15" s="8"/>
      <c r="D15" s="12"/>
      <c r="E15" s="12"/>
      <c r="F15" s="12"/>
      <c r="G15" s="12"/>
      <c r="H15" s="16" t="str">
        <f t="shared" si="0"/>
        <v> </v>
      </c>
      <c r="I15" s="16" t="str">
        <f t="shared" si="1"/>
        <v> </v>
      </c>
    </row>
    <row r="16" spans="1:9" ht="16.5">
      <c r="A16" s="12"/>
      <c r="B16" s="46">
        <v>10</v>
      </c>
      <c r="C16" s="8"/>
      <c r="D16" s="12"/>
      <c r="E16" s="12"/>
      <c r="F16" s="12"/>
      <c r="G16" s="12"/>
      <c r="H16" s="16" t="str">
        <f t="shared" si="0"/>
        <v> </v>
      </c>
      <c r="I16" s="16" t="str">
        <f t="shared" si="1"/>
        <v> </v>
      </c>
    </row>
  </sheetData>
  <sheetProtection insertColumns="0" insertRows="0"/>
  <mergeCells count="3">
    <mergeCell ref="F3:G3"/>
    <mergeCell ref="D3:E3"/>
    <mergeCell ref="A1:G1"/>
  </mergeCells>
  <printOptions/>
  <pageMargins left="0.25" right="0.25" top="0.5" bottom="0.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</dc:creator>
  <cp:keywords/>
  <dc:description/>
  <cp:lastModifiedBy>giga kikoria</cp:lastModifiedBy>
  <cp:lastPrinted>2016-12-21T05:24:27Z</cp:lastPrinted>
  <dcterms:created xsi:type="dcterms:W3CDTF">2012-05-30T13:06:05Z</dcterms:created>
  <dcterms:modified xsi:type="dcterms:W3CDTF">2022-12-26T05:54:21Z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