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5" yWindow="270" windowWidth="25995" windowHeight="10950" tabRatio="734" activeTab="0"/>
  </bookViews>
  <sheets>
    <sheet name="Title" sheetId="1" r:id="rId1"/>
    <sheet name="I part" sheetId="2" r:id="rId2"/>
    <sheet name="II part" sheetId="3" r:id="rId3"/>
    <sheet name="II part 1" sheetId="4" r:id="rId4"/>
    <sheet name="III part" sheetId="5" r:id="rId5"/>
    <sheet name="IV part" sheetId="6" r:id="rId6"/>
    <sheet name="V part" sheetId="7" r:id="rId7"/>
    <sheet name="VI part" sheetId="8" r:id="rId8"/>
    <sheet name="VII part" sheetId="9" r:id="rId9"/>
    <sheet name="VIII part" sheetId="10" r:id="rId10"/>
  </sheets>
  <definedNames>
    <definedName name="OLE_LINK1" localSheetId="9">'VIII part'!$A$1</definedName>
  </definedNames>
  <calcPr fullCalcOnLoad="1"/>
</workbook>
</file>

<file path=xl/sharedStrings.xml><?xml version="1.0" encoding="utf-8"?>
<sst xmlns="http://schemas.openxmlformats.org/spreadsheetml/2006/main" count="194" uniqueCount="101">
  <si>
    <t>X</t>
  </si>
  <si>
    <t>…. . . . . . . .</t>
  </si>
  <si>
    <t>..........................................................</t>
  </si>
  <si>
    <t>------------------------------------------------------------------------</t>
  </si>
  <si>
    <t xml:space="preserve">“------------- “ -----------------------------------------------“ </t>
  </si>
  <si>
    <t>.............................................................................................................................</t>
  </si>
  <si>
    <t>.....................................</t>
  </si>
  <si>
    <t>.............................</t>
  </si>
  <si>
    <t>National Statistics Office of Georgia</t>
  </si>
  <si>
    <t>Geostat</t>
  </si>
  <si>
    <t>Statistical survey of</t>
  </si>
  <si>
    <t>higher educational institutions</t>
  </si>
  <si>
    <t xml:space="preserve"> 30, Tsotne Dadiani Str., 0180, Phone: (995 32) 2 36 72 10/605/602/675, Fax: (995 32) 2 36 72 13</t>
  </si>
  <si>
    <t>E-mail: info@geostat.ge,  web-page:  www.geostat.ge</t>
  </si>
  <si>
    <t>Individual data are considered to be confidential and are protected by General Administrative Code of Georgia and Article 28 of the Law of Georgia ,,On Official Statistics”.</t>
  </si>
  <si>
    <t xml:space="preserve">Person completing form (First and family name clearly) </t>
  </si>
  <si>
    <t>/ Position</t>
  </si>
  <si>
    <t>Web-site: http://www</t>
  </si>
  <si>
    <t>Code</t>
  </si>
  <si>
    <t>Address</t>
  </si>
  <si>
    <t xml:space="preserve">/ Tel.: </t>
  </si>
  <si>
    <t>Phone:</t>
  </si>
  <si>
    <t>E-mail address</t>
  </si>
  <si>
    <t xml:space="preserve">Head of enterprise (First and family name clearly) </t>
  </si>
  <si>
    <t>Full name of the higher educational institution</t>
  </si>
  <si>
    <t>Legal</t>
  </si>
  <si>
    <t>Actual</t>
  </si>
  <si>
    <t>Identification Number of Statistical Registry (eight digits)</t>
  </si>
  <si>
    <t>Identification Number of  a Tax Payer (INTP) (nine digits)</t>
  </si>
  <si>
    <t>Note: The grey cells are filled in Geostat.</t>
  </si>
  <si>
    <t>The main field of the enterprise</t>
  </si>
  <si>
    <t>The main activity of the enterprise</t>
  </si>
  <si>
    <t>Faculties, programmes</t>
  </si>
  <si>
    <t>program code (filled in Geostat)</t>
  </si>
  <si>
    <t>Total</t>
  </si>
  <si>
    <t>of which women</t>
  </si>
  <si>
    <t>bachelor, total</t>
  </si>
  <si>
    <t xml:space="preserve">magistracy or residency, total </t>
  </si>
  <si>
    <t xml:space="preserve">Total </t>
  </si>
  <si>
    <t xml:space="preserve"> professional programme, total</t>
  </si>
  <si>
    <t>of which</t>
  </si>
  <si>
    <t>of which number of students with disabilities</t>
  </si>
  <si>
    <r>
      <t>II</t>
    </r>
    <r>
      <rPr>
        <b/>
        <sz val="12"/>
        <color indexed="8"/>
        <rFont val="Times New Roman"/>
        <family val="1"/>
      </rPr>
      <t>. Number of students (persons)</t>
    </r>
  </si>
  <si>
    <r>
      <t>II</t>
    </r>
    <r>
      <rPr>
        <b/>
        <sz val="12"/>
        <color indexed="8"/>
        <rFont val="Times New Roman"/>
        <family val="1"/>
      </rPr>
      <t>.1 Number of foreign students (persons)</t>
    </r>
  </si>
  <si>
    <r>
      <t>17</t>
    </r>
    <r>
      <rPr>
        <sz val="11"/>
        <color indexed="8"/>
        <rFont val="Times New Roman"/>
        <family val="1"/>
      </rPr>
      <t xml:space="preserve"> year and older</t>
    </r>
  </si>
  <si>
    <r>
      <t xml:space="preserve">18 </t>
    </r>
    <r>
      <rPr>
        <sz val="11"/>
        <color indexed="8"/>
        <rFont val="Times New Roman"/>
        <family val="1"/>
      </rPr>
      <t>year</t>
    </r>
  </si>
  <si>
    <r>
      <t xml:space="preserve">19 </t>
    </r>
    <r>
      <rPr>
        <sz val="11"/>
        <color indexed="8"/>
        <rFont val="Times New Roman"/>
        <family val="1"/>
      </rPr>
      <t>year</t>
    </r>
  </si>
  <si>
    <r>
      <t xml:space="preserve">20 </t>
    </r>
    <r>
      <rPr>
        <sz val="11"/>
        <color indexed="8"/>
        <rFont val="Times New Roman"/>
        <family val="1"/>
      </rPr>
      <t>year</t>
    </r>
  </si>
  <si>
    <r>
      <t xml:space="preserve">21 </t>
    </r>
    <r>
      <rPr>
        <sz val="11"/>
        <color indexed="8"/>
        <rFont val="Times New Roman"/>
        <family val="1"/>
      </rPr>
      <t>year</t>
    </r>
  </si>
  <si>
    <r>
      <t xml:space="preserve">22 </t>
    </r>
    <r>
      <rPr>
        <sz val="11"/>
        <color indexed="8"/>
        <rFont val="Times New Roman"/>
        <family val="1"/>
      </rPr>
      <t>year</t>
    </r>
  </si>
  <si>
    <r>
      <t xml:space="preserve">23 </t>
    </r>
    <r>
      <rPr>
        <sz val="11"/>
        <color indexed="8"/>
        <rFont val="Times New Roman"/>
        <family val="1"/>
      </rPr>
      <t>year</t>
    </r>
  </si>
  <si>
    <r>
      <t xml:space="preserve">24 </t>
    </r>
    <r>
      <rPr>
        <sz val="11"/>
        <color indexed="8"/>
        <rFont val="Times New Roman"/>
        <family val="1"/>
      </rPr>
      <t>year</t>
    </r>
  </si>
  <si>
    <r>
      <t>25-29</t>
    </r>
    <r>
      <rPr>
        <sz val="11"/>
        <color indexed="8"/>
        <rFont val="Times New Roman"/>
        <family val="1"/>
      </rPr>
      <t xml:space="preserve"> year</t>
    </r>
  </si>
  <si>
    <r>
      <t>30-34</t>
    </r>
    <r>
      <rPr>
        <sz val="11"/>
        <color indexed="8"/>
        <rFont val="Times New Roman"/>
        <family val="1"/>
      </rPr>
      <t xml:space="preserve"> year</t>
    </r>
  </si>
  <si>
    <r>
      <t>35</t>
    </r>
    <r>
      <rPr>
        <sz val="11"/>
        <color indexed="8"/>
        <rFont val="Times New Roman"/>
        <family val="1"/>
      </rPr>
      <t xml:space="preserve"> year and older</t>
    </r>
  </si>
  <si>
    <t>Number of students - total</t>
  </si>
  <si>
    <r>
      <t xml:space="preserve">IV. </t>
    </r>
    <r>
      <rPr>
        <b/>
        <sz val="12"/>
        <color indexed="8"/>
        <rFont val="Times New Roman"/>
        <family val="1"/>
      </rPr>
      <t>Number of students by ages (persons)</t>
    </r>
  </si>
  <si>
    <r>
      <t>V</t>
    </r>
    <r>
      <rPr>
        <b/>
        <sz val="12"/>
        <color indexed="8"/>
        <rFont val="Times New Roman"/>
        <family val="1"/>
      </rPr>
      <t xml:space="preserve">. Number of students by type of language (sectors) (persons) </t>
    </r>
  </si>
  <si>
    <t>Number of students by type of language (sectors)</t>
  </si>
  <si>
    <t>Georgian</t>
  </si>
  <si>
    <t>English</t>
  </si>
  <si>
    <t>French</t>
  </si>
  <si>
    <t>German</t>
  </si>
  <si>
    <t>Russian</t>
  </si>
  <si>
    <t>Other (Specify)</t>
  </si>
  <si>
    <r>
      <t>VI</t>
    </r>
    <r>
      <rPr>
        <b/>
        <sz val="12"/>
        <color indexed="8"/>
        <rFont val="Times New Roman"/>
        <family val="1"/>
      </rPr>
      <t>. Number of students studying abroad and foreign students by permanent residence (persons)</t>
    </r>
  </si>
  <si>
    <t>of which by countries</t>
  </si>
  <si>
    <t>total</t>
  </si>
  <si>
    <r>
      <t>VII.</t>
    </r>
    <r>
      <rPr>
        <b/>
        <sz val="12"/>
        <color indexed="8"/>
        <rFont val="Times New Roman"/>
        <family val="1"/>
      </rPr>
      <t xml:space="preserve"> Number of students by grants received (by results of unified national examinations)</t>
    </r>
  </si>
  <si>
    <t>of which received a grant funding</t>
  </si>
  <si>
    <t>Number of students total, persons</t>
  </si>
  <si>
    <r>
      <t>VIII</t>
    </r>
    <r>
      <rPr>
        <b/>
        <sz val="12"/>
        <color indexed="8"/>
        <rFont val="Times New Roman"/>
        <family val="1"/>
      </rPr>
      <t>. Number of professors (persons)</t>
    </r>
  </si>
  <si>
    <t>associate professor</t>
  </si>
  <si>
    <t>assistant professor</t>
  </si>
  <si>
    <t>teacher</t>
  </si>
  <si>
    <t>unidentified (specify) . . . . . . . .</t>
  </si>
  <si>
    <t>Academic positions of professors</t>
  </si>
  <si>
    <t>affiliated academic staff</t>
  </si>
  <si>
    <t xml:space="preserve">    (signature)</t>
  </si>
  <si>
    <t>supervisor</t>
  </si>
  <si>
    <t>country code (filled in Geostat)</t>
  </si>
  <si>
    <t>number of students studying abroad at the current school year</t>
  </si>
  <si>
    <t>number of foreign students at the current school year</t>
  </si>
  <si>
    <t>number of foreign students (from string 1)</t>
  </si>
  <si>
    <t>of  which:</t>
  </si>
  <si>
    <r>
      <t>I.</t>
    </r>
    <r>
      <rPr>
        <b/>
        <sz val="7"/>
        <color indexed="8"/>
        <rFont val="Times New Roman"/>
        <family val="1"/>
      </rPr>
      <t xml:space="preserve">  </t>
    </r>
    <r>
      <rPr>
        <b/>
        <sz val="12"/>
        <color indexed="8"/>
        <rFont val="Times New Roman"/>
        <family val="1"/>
      </rPr>
      <t>Admission of the students (persons)</t>
    </r>
  </si>
  <si>
    <t>contract (agreement)</t>
  </si>
  <si>
    <t>Invited personnel from abroad</t>
  </si>
  <si>
    <t>professor</t>
  </si>
  <si>
    <t>main staff</t>
  </si>
  <si>
    <t>III. Graduated (persons)</t>
  </si>
  <si>
    <r>
      <t xml:space="preserve">Line </t>
    </r>
    <r>
      <rPr>
        <sz val="11"/>
        <color indexed="8"/>
        <rFont val="Times New Roman"/>
        <family val="1"/>
      </rPr>
      <t>N</t>
    </r>
  </si>
  <si>
    <t>Line N</t>
  </si>
  <si>
    <r>
      <t>According to Clause 1 of Article 25 of the Law of Georgia ,,On Official Statistics”, Geostat is authorized to demand and obtain from administrative bodies and other natural and legal persons all statistical and other information (including confidential) necessary for fulfillment of its duties. The responsibility for the rejection to submit the information shall be sanctioned by Article 177</t>
    </r>
    <r>
      <rPr>
        <vertAlign val="superscript"/>
        <sz val="10"/>
        <color indexed="8"/>
        <rFont val="Times New Roman"/>
        <family val="1"/>
      </rPr>
      <t>12</t>
    </r>
    <r>
      <rPr>
        <sz val="10"/>
        <color indexed="8"/>
        <rFont val="Times New Roman"/>
        <family val="1"/>
      </rPr>
      <t xml:space="preserve"> of Administrative Offences Code of Georgia.</t>
    </r>
  </si>
  <si>
    <t>Questionnaire N 07.3.1.1 (annual)</t>
  </si>
  <si>
    <t>Approved by the Board of National Statistics Office of Georgia order N4, 19 February, 2019</t>
  </si>
  <si>
    <t>20.. year</t>
  </si>
  <si>
    <t>graduated in accounting period</t>
  </si>
  <si>
    <t>studying in all course in accounting period</t>
  </si>
  <si>
    <r>
      <t xml:space="preserve">admitted in </t>
    </r>
    <r>
      <rPr>
        <sz val="10"/>
        <color indexed="8"/>
        <rFont val="Times New Roman"/>
        <family val="1"/>
      </rPr>
      <t>accounting period</t>
    </r>
  </si>
  <si>
    <t>Observation period 20.. school year (At the beginning of school year)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</si>
</sst>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9">
    <font>
      <sz val="11"/>
      <color theme="1"/>
      <name val="Calibri"/>
      <family val="2"/>
    </font>
    <font>
      <sz val="11"/>
      <color indexed="8"/>
      <name val="Calibri"/>
      <family val="2"/>
    </font>
    <font>
      <b/>
      <sz val="11"/>
      <name val="LiterMtavr"/>
      <family val="0"/>
    </font>
    <font>
      <sz val="10"/>
      <name val="Times New Roman"/>
      <family val="1"/>
    </font>
    <font>
      <sz val="10"/>
      <color indexed="8"/>
      <name val="Times New Roman"/>
      <family val="1"/>
    </font>
    <font>
      <b/>
      <sz val="12"/>
      <color indexed="8"/>
      <name val="Times New Roman"/>
      <family val="1"/>
    </font>
    <font>
      <sz val="11"/>
      <name val="Times New Roman"/>
      <family val="1"/>
    </font>
    <font>
      <b/>
      <sz val="10"/>
      <name val="Times New Roman"/>
      <family val="1"/>
    </font>
    <font>
      <b/>
      <sz val="11"/>
      <name val="Times New Roman"/>
      <family val="1"/>
    </font>
    <font>
      <b/>
      <sz val="12"/>
      <name val="Times New Roman"/>
      <family val="1"/>
    </font>
    <font>
      <sz val="12"/>
      <name val="Times New Roman"/>
      <family val="1"/>
    </font>
    <font>
      <b/>
      <sz val="7"/>
      <color indexed="8"/>
      <name val="Times New Roman"/>
      <family val="1"/>
    </font>
    <font>
      <sz val="11"/>
      <color indexed="8"/>
      <name val="Times New Roman"/>
      <family val="1"/>
    </font>
    <font>
      <vertAlign val="superscrip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8"/>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LitNusx"/>
      <family val="2"/>
    </font>
    <font>
      <sz val="11"/>
      <color indexed="8"/>
      <name val="Arial Narrow"/>
      <family val="2"/>
    </font>
    <font>
      <sz val="12"/>
      <color indexed="8"/>
      <name val="LitNusx"/>
      <family val="2"/>
    </font>
    <font>
      <sz val="12"/>
      <color indexed="8"/>
      <name val="Arial Narrow"/>
      <family val="2"/>
    </font>
    <font>
      <sz val="12"/>
      <color indexed="8"/>
      <name val="Times New Roman"/>
      <family val="1"/>
    </font>
    <font>
      <sz val="11"/>
      <color indexed="8"/>
      <name val="AcadNusx"/>
      <family val="0"/>
    </font>
    <font>
      <sz val="10"/>
      <color indexed="8"/>
      <name val="AcadNusx"/>
      <family val="0"/>
    </font>
    <font>
      <sz val="12"/>
      <color indexed="8"/>
      <name val="AcadNusx"/>
      <family val="0"/>
    </font>
    <font>
      <u val="single"/>
      <sz val="9"/>
      <color indexed="12"/>
      <name val="Calibri"/>
      <family val="2"/>
    </font>
    <font>
      <u val="single"/>
      <sz val="9"/>
      <color indexed="12"/>
      <name val="Times New Roman"/>
      <family val="1"/>
    </font>
    <font>
      <b/>
      <sz val="14"/>
      <color indexed="8"/>
      <name val="Times New Roman"/>
      <family val="1"/>
    </font>
    <font>
      <b/>
      <sz val="10"/>
      <color indexed="8"/>
      <name val="Times New Roman"/>
      <family val="1"/>
    </font>
    <font>
      <b/>
      <sz val="10"/>
      <color indexed="8"/>
      <name val="LiterMtavr"/>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LitNusx"/>
      <family val="2"/>
    </font>
    <font>
      <sz val="11"/>
      <color theme="1"/>
      <name val="Arial Narrow"/>
      <family val="2"/>
    </font>
    <font>
      <sz val="12"/>
      <color theme="1"/>
      <name val="LitNusx"/>
      <family val="2"/>
    </font>
    <font>
      <sz val="12"/>
      <color theme="1"/>
      <name val="Arial Narrow"/>
      <family val="2"/>
    </font>
    <font>
      <sz val="12"/>
      <color theme="1"/>
      <name val="Times New Roman"/>
      <family val="1"/>
    </font>
    <font>
      <sz val="10"/>
      <color theme="1"/>
      <name val="Times New Roman"/>
      <family val="1"/>
    </font>
    <font>
      <sz val="11"/>
      <color theme="1"/>
      <name val="AcadNusx"/>
      <family val="0"/>
    </font>
    <font>
      <sz val="10"/>
      <color theme="1"/>
      <name val="AcadNusx"/>
      <family val="0"/>
    </font>
    <font>
      <sz val="12"/>
      <color theme="1"/>
      <name val="AcadNusx"/>
      <family val="0"/>
    </font>
    <font>
      <u val="single"/>
      <sz val="9"/>
      <color theme="10"/>
      <name val="Calibri"/>
      <family val="2"/>
    </font>
    <font>
      <u val="single"/>
      <sz val="9"/>
      <color theme="10"/>
      <name val="Times New Roman"/>
      <family val="1"/>
    </font>
    <font>
      <sz val="11"/>
      <color theme="1"/>
      <name val="Times New Roman"/>
      <family val="1"/>
    </font>
    <font>
      <b/>
      <sz val="10"/>
      <color theme="1"/>
      <name val="LiterMtavr"/>
      <family val="0"/>
    </font>
    <font>
      <b/>
      <sz val="14"/>
      <color theme="1"/>
      <name val="Times New Roman"/>
      <family val="1"/>
    </font>
    <font>
      <b/>
      <sz val="10"/>
      <color theme="1"/>
      <name val="Times New Roman"/>
      <family val="1"/>
    </font>
    <font>
      <b/>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theme="0" tint="-0.1499900072813034"/>
        <bgColor indexed="64"/>
      </patternFill>
    </fill>
    <fill>
      <patternFill patternType="solid">
        <fgColor rgb="FFFFFFFF"/>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double"/>
    </border>
    <border>
      <left style="thin"/>
      <right style="thin">
        <color theme="0" tint="-0.1499900072813034"/>
      </right>
      <top style="thin"/>
      <bottom/>
    </border>
    <border>
      <left style="medium"/>
      <right/>
      <top style="thin"/>
      <bottom style="thin"/>
    </border>
    <border>
      <left style="medium"/>
      <right style="medium"/>
      <top style="medium"/>
      <bottom style="medium"/>
    </border>
    <border>
      <left style="medium"/>
      <right style="medium"/>
      <top>
        <color indexed="63"/>
      </top>
      <bottom style="medium"/>
    </border>
    <border>
      <left style="medium"/>
      <right>
        <color indexed="63"/>
      </right>
      <top style="thin"/>
      <bottom/>
    </border>
    <border>
      <left/>
      <right/>
      <top style="thin"/>
      <bottom style="thin"/>
    </border>
    <border>
      <left style="thin"/>
      <right style="thin"/>
      <top style="thin"/>
      <bottom/>
    </border>
    <border>
      <left style="thin"/>
      <right style="thin">
        <color theme="0" tint="-0.1499900072813034"/>
      </right>
      <top style="thin"/>
      <bottom style="thin"/>
    </border>
    <border>
      <left>
        <color indexed="63"/>
      </left>
      <right>
        <color indexed="63"/>
      </right>
      <top>
        <color indexed="63"/>
      </top>
      <bottom style="double"/>
    </border>
    <border>
      <left style="medium"/>
      <right>
        <color indexed="63"/>
      </right>
      <top style="medium"/>
      <bottom style="thin"/>
    </border>
    <border>
      <left/>
      <right/>
      <top style="medium"/>
      <bottom style="thin"/>
    </border>
    <border>
      <left/>
      <right/>
      <top/>
      <bottom style="medium"/>
    </border>
    <border>
      <left/>
      <right style="medium"/>
      <top style="medium"/>
      <bottom style="thin"/>
    </border>
    <border>
      <left style="thin"/>
      <right/>
      <top style="thin"/>
      <bottom style="thin"/>
    </border>
    <border>
      <left style="thin"/>
      <right/>
      <top style="thin"/>
      <bottom/>
    </border>
    <border>
      <left style="thin"/>
      <right/>
      <top/>
      <bottom/>
    </border>
    <border>
      <left style="thin"/>
      <right>
        <color indexed="63"/>
      </right>
      <top>
        <color indexed="63"/>
      </top>
      <bottom style="double"/>
    </border>
    <border>
      <left style="double"/>
      <right>
        <color indexed="63"/>
      </right>
      <top>
        <color indexed="63"/>
      </top>
      <bottom style="double"/>
    </border>
    <border>
      <left/>
      <right/>
      <top style="thin"/>
      <bottom/>
    </border>
    <border>
      <left/>
      <right style="thin"/>
      <top style="thin"/>
      <bottom/>
    </border>
    <border>
      <left style="medium"/>
      <right>
        <color indexed="63"/>
      </right>
      <top style="thin"/>
      <bottom style="medium"/>
    </border>
    <border>
      <left/>
      <right/>
      <top style="thin"/>
      <bottom style="medium"/>
    </border>
    <border>
      <left>
        <color indexed="63"/>
      </left>
      <right style="thin">
        <color theme="0" tint="-0.1499900072813034"/>
      </right>
      <top style="thin"/>
      <bottom style="medium"/>
    </border>
    <border>
      <left/>
      <right style="medium"/>
      <top/>
      <bottom/>
    </border>
    <border>
      <left/>
      <right style="medium"/>
      <top style="thin"/>
      <bottom style="thin"/>
    </border>
    <border>
      <left style="thin">
        <color theme="0" tint="-0.1499900072813034"/>
      </left>
      <right/>
      <top style="thin"/>
      <bottom style="medium"/>
    </border>
    <border>
      <left>
        <color indexed="63"/>
      </left>
      <right style="medium"/>
      <top style="thin"/>
      <bottom style="medium"/>
    </border>
    <border>
      <left style="thin"/>
      <right/>
      <top/>
      <bottom style="thin"/>
    </border>
    <border>
      <left/>
      <right/>
      <top/>
      <bottom style="thin"/>
    </border>
    <border>
      <left/>
      <right style="thin"/>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thin"/>
      <top style="double"/>
      <bottom/>
    </border>
    <border>
      <left style="thin"/>
      <right>
        <color indexed="63"/>
      </right>
      <top style="double"/>
      <bottom>
        <color indexed="63"/>
      </bottom>
    </border>
    <border>
      <left>
        <color indexed="63"/>
      </left>
      <right style="double"/>
      <top style="double"/>
      <bottom>
        <color indexed="63"/>
      </bottom>
    </border>
    <border>
      <left/>
      <right style="thin"/>
      <top style="thin"/>
      <bottom style="thin"/>
    </border>
    <border>
      <left style="thin">
        <color theme="0" tint="-0.1499900072813034"/>
      </left>
      <right>
        <color indexed="63"/>
      </right>
      <top/>
      <bottom style="thin"/>
    </border>
    <border>
      <left/>
      <right style="thin"/>
      <top/>
      <bottom/>
    </border>
    <border>
      <left>
        <color indexed="63"/>
      </left>
      <right style="double"/>
      <top>
        <color indexed="63"/>
      </top>
      <bottom style="double"/>
    </border>
    <border>
      <left style="medium"/>
      <right/>
      <top/>
      <bottom style="medium"/>
    </border>
    <border>
      <left style="medium"/>
      <right/>
      <top/>
      <bottom/>
    </border>
    <border>
      <left style="thin">
        <color theme="0" tint="-0.1499900072813034"/>
      </left>
      <right/>
      <top style="thin"/>
      <bottom style="thin"/>
    </border>
    <border>
      <left style="medium"/>
      <right>
        <color indexed="63"/>
      </right>
      <top/>
      <bottom style="thin"/>
    </border>
    <border>
      <left style="thin"/>
      <right style="thin"/>
      <top>
        <color indexed="63"/>
      </top>
      <bottom>
        <color indexed="63"/>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77">
    <xf numFmtId="0" fontId="0" fillId="0" borderId="0" xfId="0" applyFont="1" applyAlignment="1">
      <alignment/>
    </xf>
    <xf numFmtId="0" fontId="63" fillId="0" borderId="10" xfId="0" applyFont="1" applyBorder="1" applyAlignment="1">
      <alignment horizontal="center" vertical="top" wrapText="1"/>
    </xf>
    <xf numFmtId="0" fontId="64" fillId="0" borderId="10" xfId="0" applyFont="1" applyBorder="1" applyAlignment="1">
      <alignment horizontal="center" wrapText="1"/>
    </xf>
    <xf numFmtId="0" fontId="65" fillId="33" borderId="10" xfId="0" applyFont="1" applyFill="1" applyBorder="1" applyAlignment="1">
      <alignment vertical="top" wrapText="1"/>
    </xf>
    <xf numFmtId="0" fontId="66" fillId="0" borderId="10" xfId="0" applyFont="1" applyBorder="1" applyAlignment="1">
      <alignment horizontal="center" wrapText="1"/>
    </xf>
    <xf numFmtId="0" fontId="67" fillId="0" borderId="10" xfId="0" applyFont="1" applyBorder="1" applyAlignment="1">
      <alignment horizontal="center" vertical="top" wrapText="1"/>
    </xf>
    <xf numFmtId="0" fontId="67" fillId="0" borderId="10" xfId="0" applyFont="1" applyBorder="1" applyAlignment="1">
      <alignment horizontal="center" wrapText="1"/>
    </xf>
    <xf numFmtId="0" fontId="68" fillId="0" borderId="0" xfId="0" applyFont="1" applyAlignment="1">
      <alignment wrapText="1"/>
    </xf>
    <xf numFmtId="0" fontId="64" fillId="0" borderId="10" xfId="0" applyFont="1" applyBorder="1" applyAlignment="1">
      <alignment horizontal="center" vertical="top" wrapText="1"/>
    </xf>
    <xf numFmtId="0" fontId="0" fillId="0" borderId="0" xfId="0" applyBorder="1" applyAlignment="1">
      <alignment/>
    </xf>
    <xf numFmtId="0" fontId="65" fillId="0" borderId="10" xfId="0" applyFont="1" applyBorder="1" applyAlignment="1" applyProtection="1">
      <alignment wrapText="1"/>
      <protection locked="0"/>
    </xf>
    <xf numFmtId="0" fontId="65" fillId="0" borderId="10" xfId="0" applyFont="1" applyBorder="1" applyAlignment="1" applyProtection="1">
      <alignment horizontal="center" wrapText="1"/>
      <protection locked="0"/>
    </xf>
    <xf numFmtId="0" fontId="69" fillId="0" borderId="0" xfId="0" applyFont="1" applyAlignment="1">
      <alignment wrapText="1"/>
    </xf>
    <xf numFmtId="0" fontId="70" fillId="0" borderId="0" xfId="0" applyFont="1" applyAlignment="1">
      <alignment wrapText="1"/>
    </xf>
    <xf numFmtId="0" fontId="69" fillId="0" borderId="0" xfId="0" applyFont="1" applyAlignment="1">
      <alignment/>
    </xf>
    <xf numFmtId="0" fontId="71" fillId="0" borderId="0" xfId="0" applyFont="1" applyAlignment="1">
      <alignment/>
    </xf>
    <xf numFmtId="0" fontId="71" fillId="0" borderId="0" xfId="0" applyFont="1" applyAlignment="1">
      <alignment wrapText="1"/>
    </xf>
    <xf numFmtId="0" fontId="68" fillId="0" borderId="0" xfId="0" applyFont="1" applyAlignment="1" applyProtection="1">
      <alignment wrapText="1"/>
      <protection/>
    </xf>
    <xf numFmtId="0" fontId="0" fillId="0" borderId="0" xfId="0" applyAlignment="1" applyProtection="1">
      <alignment/>
      <protection/>
    </xf>
    <xf numFmtId="0" fontId="63" fillId="0" borderId="10" xfId="0" applyFont="1" applyBorder="1" applyAlignment="1" applyProtection="1">
      <alignment horizontal="center" vertical="top" wrapText="1"/>
      <protection locked="0"/>
    </xf>
    <xf numFmtId="0" fontId="0" fillId="0" borderId="0" xfId="0" applyAlignment="1" applyProtection="1">
      <alignment/>
      <protection locked="0"/>
    </xf>
    <xf numFmtId="0" fontId="69" fillId="0" borderId="0" xfId="0" applyFont="1" applyAlignment="1" applyProtection="1">
      <alignment/>
      <protection locked="0"/>
    </xf>
    <xf numFmtId="0" fontId="2" fillId="0" borderId="0" xfId="0" applyFont="1" applyBorder="1" applyAlignment="1">
      <alignment/>
    </xf>
    <xf numFmtId="0" fontId="3" fillId="0" borderId="0" xfId="0" applyFont="1" applyBorder="1" applyAlignment="1">
      <alignment horizontal="left" readingOrder="1"/>
    </xf>
    <xf numFmtId="14" fontId="65" fillId="0" borderId="10" xfId="0" applyNumberFormat="1" applyFont="1" applyBorder="1" applyAlignment="1" applyProtection="1">
      <alignment wrapText="1"/>
      <protection locked="0"/>
    </xf>
    <xf numFmtId="0" fontId="72" fillId="0" borderId="0" xfId="53" applyFont="1" applyBorder="1" applyAlignment="1" applyProtection="1">
      <alignment wrapText="1"/>
      <protection/>
    </xf>
    <xf numFmtId="14" fontId="0" fillId="0" borderId="0" xfId="0" applyNumberFormat="1" applyBorder="1" applyAlignment="1">
      <alignment/>
    </xf>
    <xf numFmtId="0" fontId="64" fillId="0" borderId="10" xfId="0" applyFont="1" applyBorder="1" applyAlignment="1">
      <alignment horizontal="center" wrapText="1"/>
    </xf>
    <xf numFmtId="0" fontId="65" fillId="0" borderId="10" xfId="0" applyFont="1" applyBorder="1" applyAlignment="1">
      <alignment horizontal="center" vertical="center" wrapText="1"/>
    </xf>
    <xf numFmtId="0" fontId="65" fillId="0" borderId="10" xfId="0" applyFont="1" applyBorder="1" applyAlignment="1" applyProtection="1">
      <alignment horizontal="center" vertical="center" wrapText="1"/>
      <protection locked="0"/>
    </xf>
    <xf numFmtId="0" fontId="65" fillId="33" borderId="10" xfId="0" applyFont="1" applyFill="1" applyBorder="1" applyAlignment="1">
      <alignment horizontal="center" vertical="center" wrapText="1"/>
    </xf>
    <xf numFmtId="14" fontId="65" fillId="0" borderId="10" xfId="0" applyNumberFormat="1" applyFont="1" applyBorder="1" applyAlignment="1" applyProtection="1">
      <alignment horizontal="center" vertical="center" wrapText="1"/>
      <protection locked="0"/>
    </xf>
    <xf numFmtId="0" fontId="65" fillId="0" borderId="10" xfId="0" applyFont="1" applyBorder="1" applyAlignment="1" applyProtection="1">
      <alignment horizontal="right" wrapText="1"/>
      <protection locked="0"/>
    </xf>
    <xf numFmtId="0" fontId="65" fillId="0" borderId="10" xfId="0" applyFont="1" applyBorder="1" applyAlignment="1" applyProtection="1">
      <alignment horizontal="right" wrapText="1"/>
      <protection/>
    </xf>
    <xf numFmtId="0" fontId="69" fillId="0" borderId="0" xfId="0" applyFont="1" applyAlignment="1" applyProtection="1">
      <alignment/>
      <protection/>
    </xf>
    <xf numFmtId="0" fontId="73" fillId="0" borderId="11" xfId="53" applyFont="1" applyBorder="1" applyAlignment="1" applyProtection="1">
      <alignment wrapText="1"/>
      <protection/>
    </xf>
    <xf numFmtId="0" fontId="7" fillId="0" borderId="0" xfId="0" applyFont="1" applyBorder="1" applyAlignment="1">
      <alignment horizontal="center"/>
    </xf>
    <xf numFmtId="0" fontId="7" fillId="0" borderId="0" xfId="0" applyFont="1" applyBorder="1" applyAlignment="1">
      <alignment/>
    </xf>
    <xf numFmtId="0" fontId="9" fillId="0" borderId="12" xfId="0" applyFont="1" applyBorder="1" applyAlignment="1">
      <alignment horizontal="left" vertical="center"/>
    </xf>
    <xf numFmtId="0" fontId="9" fillId="0" borderId="13" xfId="0" applyFont="1" applyBorder="1" applyAlignment="1">
      <alignment/>
    </xf>
    <xf numFmtId="0" fontId="6" fillId="34" borderId="14" xfId="0" applyFont="1" applyFill="1" applyBorder="1" applyAlignment="1" applyProtection="1">
      <alignment/>
      <protection locked="0"/>
    </xf>
    <xf numFmtId="0" fontId="6" fillId="0" borderId="14" xfId="0" applyFont="1" applyBorder="1" applyAlignment="1" applyProtection="1">
      <alignment/>
      <protection locked="0"/>
    </xf>
    <xf numFmtId="0" fontId="6" fillId="0" borderId="15" xfId="0" applyFont="1" applyBorder="1" applyAlignment="1" applyProtection="1">
      <alignment/>
      <protection locked="0"/>
    </xf>
    <xf numFmtId="0" fontId="3" fillId="0" borderId="0" xfId="0" applyFont="1" applyBorder="1" applyAlignment="1" applyProtection="1">
      <alignment/>
      <protection locked="0"/>
    </xf>
    <xf numFmtId="0" fontId="3" fillId="0" borderId="15"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7" fillId="0" borderId="16" xfId="0" applyFont="1" applyBorder="1" applyAlignment="1">
      <alignment/>
    </xf>
    <xf numFmtId="0" fontId="74" fillId="0" borderId="0" xfId="0" applyFont="1" applyAlignment="1">
      <alignment/>
    </xf>
    <xf numFmtId="0" fontId="68" fillId="0" borderId="10" xfId="0" applyFont="1" applyBorder="1" applyAlignment="1">
      <alignment horizontal="center" vertical="center" wrapText="1"/>
    </xf>
    <xf numFmtId="0" fontId="74" fillId="0" borderId="10" xfId="0" applyFont="1" applyBorder="1" applyAlignment="1">
      <alignment horizontal="center" vertical="center" wrapText="1"/>
    </xf>
    <xf numFmtId="0" fontId="4" fillId="0" borderId="17" xfId="0" applyFont="1" applyBorder="1" applyAlignment="1">
      <alignment horizontal="center" vertical="center" wrapText="1"/>
    </xf>
    <xf numFmtId="0" fontId="67" fillId="0" borderId="10" xfId="0" applyFont="1" applyBorder="1" applyAlignment="1">
      <alignment wrapText="1"/>
    </xf>
    <xf numFmtId="0" fontId="68" fillId="0" borderId="10" xfId="0" applyFont="1" applyBorder="1" applyAlignment="1">
      <alignment wrapText="1"/>
    </xf>
    <xf numFmtId="0" fontId="74" fillId="0" borderId="10" xfId="0" applyFont="1" applyBorder="1" applyAlignment="1">
      <alignment horizontal="center" vertical="top" wrapText="1"/>
    </xf>
    <xf numFmtId="0" fontId="74" fillId="0" borderId="10" xfId="0" applyFont="1" applyBorder="1" applyAlignment="1">
      <alignment horizontal="center" wrapText="1"/>
    </xf>
    <xf numFmtId="0" fontId="67" fillId="0" borderId="10" xfId="0" applyFont="1" applyBorder="1" applyAlignment="1">
      <alignment vertical="center" wrapText="1"/>
    </xf>
    <xf numFmtId="0" fontId="67" fillId="0" borderId="10" xfId="0" applyFont="1" applyBorder="1" applyAlignment="1">
      <alignment horizontal="center" vertical="center" wrapText="1"/>
    </xf>
    <xf numFmtId="0" fontId="67" fillId="0" borderId="10" xfId="0" applyFont="1" applyBorder="1" applyAlignment="1" applyProtection="1">
      <alignment vertical="top" wrapText="1"/>
      <protection locked="0"/>
    </xf>
    <xf numFmtId="0" fontId="67" fillId="0" borderId="10" xfId="0" applyFont="1" applyBorder="1" applyAlignment="1">
      <alignment horizontal="left" vertical="center" wrapText="1"/>
    </xf>
    <xf numFmtId="0" fontId="74" fillId="0" borderId="18" xfId="0" applyFont="1" applyBorder="1" applyAlignment="1">
      <alignment vertical="center" wrapText="1"/>
    </xf>
    <xf numFmtId="0" fontId="67" fillId="0" borderId="10" xfId="0" applyFont="1" applyBorder="1" applyAlignment="1">
      <alignment vertical="top" wrapText="1"/>
    </xf>
    <xf numFmtId="0" fontId="67" fillId="0" borderId="10" xfId="0" applyFont="1" applyBorder="1" applyAlignment="1">
      <alignment horizontal="center" vertical="top" wrapText="1"/>
    </xf>
    <xf numFmtId="0" fontId="67" fillId="33" borderId="10" xfId="0" applyFont="1" applyFill="1" applyBorder="1" applyAlignment="1">
      <alignment horizontal="center" vertical="top" wrapText="1"/>
    </xf>
    <xf numFmtId="0" fontId="67" fillId="0" borderId="10" xfId="0" applyFont="1" applyBorder="1" applyAlignment="1" applyProtection="1">
      <alignment vertical="top" wrapText="1"/>
      <protection/>
    </xf>
    <xf numFmtId="0" fontId="67" fillId="33" borderId="10" xfId="0" applyFont="1" applyFill="1" applyBorder="1" applyAlignment="1">
      <alignment vertical="top" wrapText="1"/>
    </xf>
    <xf numFmtId="9" fontId="74" fillId="0" borderId="10" xfId="0" applyNumberFormat="1" applyFont="1" applyBorder="1" applyAlignment="1">
      <alignment horizontal="center" wrapText="1"/>
    </xf>
    <xf numFmtId="0" fontId="67" fillId="0" borderId="10" xfId="0" applyFont="1" applyBorder="1" applyAlignment="1" applyProtection="1">
      <alignment horizontal="center" wrapText="1"/>
      <protection locked="0"/>
    </xf>
    <xf numFmtId="0" fontId="68" fillId="0" borderId="10" xfId="0" applyFont="1" applyFill="1" applyBorder="1" applyAlignment="1" applyProtection="1">
      <alignment vertical="top" wrapText="1"/>
      <protection locked="0"/>
    </xf>
    <xf numFmtId="0" fontId="67" fillId="0" borderId="10" xfId="0" applyFont="1" applyBorder="1" applyAlignment="1">
      <alignment horizontal="center" wrapText="1"/>
    </xf>
    <xf numFmtId="0" fontId="67" fillId="0" borderId="10" xfId="0" applyFont="1" applyBorder="1" applyAlignment="1" applyProtection="1">
      <alignment horizontal="center" vertical="top" wrapText="1"/>
      <protection locked="0"/>
    </xf>
    <xf numFmtId="0" fontId="74" fillId="0" borderId="0" xfId="0" applyFont="1" applyAlignment="1">
      <alignment horizontal="right"/>
    </xf>
    <xf numFmtId="0" fontId="74" fillId="0" borderId="0" xfId="0" applyFont="1" applyAlignment="1">
      <alignment horizontal="center"/>
    </xf>
    <xf numFmtId="0" fontId="68" fillId="0" borderId="0" xfId="0" applyFont="1" applyAlignment="1" applyProtection="1">
      <alignment/>
      <protection locked="0"/>
    </xf>
    <xf numFmtId="0" fontId="12" fillId="0" borderId="0" xfId="0" applyFont="1" applyAlignment="1">
      <alignment horizontal="right"/>
    </xf>
    <xf numFmtId="0" fontId="68" fillId="0" borderId="0" xfId="0" applyFont="1" applyAlignment="1">
      <alignment/>
    </xf>
    <xf numFmtId="0" fontId="9" fillId="0" borderId="19" xfId="0" applyFont="1" applyBorder="1" applyAlignment="1">
      <alignment horizontal="left" vertical="center"/>
    </xf>
    <xf numFmtId="0" fontId="67" fillId="0" borderId="10" xfId="0" applyFont="1" applyBorder="1" applyAlignment="1" applyProtection="1">
      <alignment horizontal="center" vertical="center" wrapText="1"/>
      <protection/>
    </xf>
    <xf numFmtId="0" fontId="10" fillId="0" borderId="17" xfId="0" applyFont="1" applyBorder="1" applyAlignment="1">
      <alignment horizontal="left" vertical="center" wrapText="1"/>
    </xf>
    <xf numFmtId="0" fontId="73" fillId="0" borderId="20" xfId="53" applyFont="1" applyBorder="1" applyAlignment="1" applyProtection="1">
      <alignment horizontal="center" wrapText="1"/>
      <protection/>
    </xf>
    <xf numFmtId="0" fontId="9" fillId="0" borderId="21" xfId="0" applyFont="1" applyBorder="1" applyAlignment="1">
      <alignment horizontal="left" wrapText="1"/>
    </xf>
    <xf numFmtId="0" fontId="9" fillId="0" borderId="22" xfId="0" applyFont="1" applyBorder="1" applyAlignment="1">
      <alignment horizontal="left" wrapText="1"/>
    </xf>
    <xf numFmtId="0" fontId="7" fillId="0" borderId="23" xfId="0" applyFont="1" applyBorder="1" applyAlignment="1">
      <alignment horizontal="center"/>
    </xf>
    <xf numFmtId="0" fontId="9" fillId="0" borderId="22" xfId="0" applyFont="1" applyBorder="1" applyAlignment="1" applyProtection="1">
      <alignment horizontal="center" wrapText="1"/>
      <protection locked="0"/>
    </xf>
    <xf numFmtId="0" fontId="9" fillId="0" borderId="24" xfId="0" applyFont="1" applyBorder="1" applyAlignment="1" applyProtection="1">
      <alignment horizontal="center" wrapText="1"/>
      <protection locked="0"/>
    </xf>
    <xf numFmtId="0" fontId="7" fillId="0" borderId="10" xfId="0" applyFont="1" applyBorder="1" applyAlignment="1">
      <alignment horizontal="center" wrapText="1"/>
    </xf>
    <xf numFmtId="0" fontId="7" fillId="0" borderId="25" xfId="0" applyFont="1" applyBorder="1" applyAlignment="1">
      <alignment horizontal="center" wrapText="1"/>
    </xf>
    <xf numFmtId="0" fontId="75" fillId="0" borderId="26" xfId="0" applyFont="1" applyBorder="1" applyAlignment="1">
      <alignment vertical="top" wrapText="1"/>
    </xf>
    <xf numFmtId="0" fontId="75" fillId="0" borderId="27" xfId="0" applyFont="1" applyBorder="1" applyAlignment="1">
      <alignment vertical="top" wrapText="1"/>
    </xf>
    <xf numFmtId="0" fontId="75" fillId="0" borderId="28" xfId="0" applyFont="1" applyBorder="1" applyAlignment="1">
      <alignment vertical="top" wrapText="1"/>
    </xf>
    <xf numFmtId="0" fontId="68" fillId="0" borderId="29" xfId="0" applyFont="1" applyBorder="1" applyAlignment="1">
      <alignment horizontal="left" wrapText="1"/>
    </xf>
    <xf numFmtId="0" fontId="68" fillId="0" borderId="20" xfId="0" applyFont="1" applyBorder="1" applyAlignment="1">
      <alignment horizontal="left" wrapText="1"/>
    </xf>
    <xf numFmtId="0" fontId="68" fillId="0" borderId="11" xfId="0" applyFont="1" applyBorder="1" applyAlignment="1">
      <alignment horizontal="left" wrapText="1"/>
    </xf>
    <xf numFmtId="0" fontId="3" fillId="0" borderId="0" xfId="0" applyFont="1" applyBorder="1" applyAlignment="1" applyProtection="1">
      <alignment horizontal="center"/>
      <protection locked="0"/>
    </xf>
    <xf numFmtId="0" fontId="76" fillId="0" borderId="30" xfId="0" applyFont="1" applyBorder="1" applyAlignment="1">
      <alignment horizontal="center" wrapText="1"/>
    </xf>
    <xf numFmtId="0" fontId="76" fillId="0" borderId="31" xfId="0" applyFont="1" applyBorder="1" applyAlignment="1">
      <alignment horizontal="center" wrapText="1"/>
    </xf>
    <xf numFmtId="0" fontId="9" fillId="0" borderId="32" xfId="0" applyFont="1" applyBorder="1" applyAlignment="1">
      <alignment horizontal="left"/>
    </xf>
    <xf numFmtId="0" fontId="9" fillId="0" borderId="33" xfId="0" applyFont="1" applyBorder="1" applyAlignment="1">
      <alignment horizontal="left"/>
    </xf>
    <xf numFmtId="0" fontId="9" fillId="0" borderId="34" xfId="0" applyFont="1" applyBorder="1" applyAlignment="1">
      <alignment horizontal="left"/>
    </xf>
    <xf numFmtId="0" fontId="3" fillId="0" borderId="35" xfId="0" applyFont="1" applyBorder="1" applyAlignment="1" applyProtection="1">
      <alignment horizontal="center"/>
      <protection locked="0"/>
    </xf>
    <xf numFmtId="0" fontId="3" fillId="0" borderId="23" xfId="0" applyFont="1" applyBorder="1" applyAlignment="1" applyProtection="1">
      <alignment horizontal="center"/>
      <protection locked="0"/>
    </xf>
    <xf numFmtId="0" fontId="9" fillId="0" borderId="17" xfId="0" applyFont="1" applyBorder="1" applyAlignment="1" applyProtection="1">
      <alignment horizontal="center"/>
      <protection locked="0"/>
    </xf>
    <xf numFmtId="0" fontId="9" fillId="0" borderId="36" xfId="0" applyFont="1" applyBorder="1" applyAlignment="1" applyProtection="1">
      <alignment horizontal="center"/>
      <protection locked="0"/>
    </xf>
    <xf numFmtId="0" fontId="8" fillId="0" borderId="37" xfId="0" applyFont="1" applyBorder="1" applyAlignment="1" applyProtection="1">
      <alignment horizontal="center"/>
      <protection locked="0"/>
    </xf>
    <xf numFmtId="0" fontId="8" fillId="0" borderId="33" xfId="0" applyFont="1" applyBorder="1" applyAlignment="1" applyProtection="1">
      <alignment horizontal="center"/>
      <protection locked="0"/>
    </xf>
    <xf numFmtId="0" fontId="8" fillId="0" borderId="38" xfId="0" applyFont="1" applyBorder="1" applyAlignment="1" applyProtection="1">
      <alignment horizontal="center"/>
      <protection locked="0"/>
    </xf>
    <xf numFmtId="0" fontId="68" fillId="0" borderId="39" xfId="0" applyFont="1" applyBorder="1" applyAlignment="1">
      <alignment horizontal="left" wrapText="1"/>
    </xf>
    <xf numFmtId="0" fontId="68" fillId="0" borderId="40" xfId="0" applyFont="1" applyBorder="1" applyAlignment="1">
      <alignment horizontal="left" wrapText="1"/>
    </xf>
    <xf numFmtId="0" fontId="68" fillId="0" borderId="41" xfId="0" applyFont="1" applyBorder="1" applyAlignment="1">
      <alignment horizontal="left" wrapText="1"/>
    </xf>
    <xf numFmtId="0" fontId="7" fillId="0" borderId="0" xfId="0" applyFont="1" applyBorder="1" applyAlignment="1">
      <alignment horizontal="center"/>
    </xf>
    <xf numFmtId="0" fontId="77" fillId="0" borderId="42" xfId="0" applyFont="1" applyBorder="1" applyAlignment="1">
      <alignment horizontal="center" wrapText="1"/>
    </xf>
    <xf numFmtId="0" fontId="77" fillId="0" borderId="43" xfId="0" applyFont="1" applyBorder="1" applyAlignment="1">
      <alignment horizontal="center" wrapText="1"/>
    </xf>
    <xf numFmtId="0" fontId="77" fillId="0" borderId="44" xfId="0" applyFont="1" applyBorder="1" applyAlignment="1">
      <alignment horizontal="center" wrapText="1"/>
    </xf>
    <xf numFmtId="0" fontId="76" fillId="0" borderId="45" xfId="0" applyFont="1" applyBorder="1" applyAlignment="1">
      <alignment horizontal="center" wrapText="1"/>
    </xf>
    <xf numFmtId="0" fontId="76" fillId="0" borderId="43" xfId="0" applyFont="1" applyBorder="1" applyAlignment="1">
      <alignment horizontal="center" wrapText="1"/>
    </xf>
    <xf numFmtId="0" fontId="76" fillId="0" borderId="46" xfId="0" applyFont="1" applyBorder="1" applyAlignment="1">
      <alignment horizontal="center" wrapText="1"/>
    </xf>
    <xf numFmtId="0" fontId="9" fillId="0" borderId="25" xfId="0" applyFont="1" applyBorder="1" applyAlignment="1" applyProtection="1">
      <alignment horizontal="center"/>
      <protection locked="0"/>
    </xf>
    <xf numFmtId="0" fontId="9" fillId="0" borderId="47" xfId="0" applyFont="1" applyBorder="1" applyAlignment="1" applyProtection="1">
      <alignment horizontal="center"/>
      <protection locked="0"/>
    </xf>
    <xf numFmtId="0" fontId="10" fillId="35" borderId="48" xfId="0" applyFont="1" applyFill="1" applyBorder="1" applyAlignment="1" applyProtection="1">
      <alignment horizontal="center" wrapText="1"/>
      <protection locked="0"/>
    </xf>
    <xf numFmtId="0" fontId="10" fillId="35" borderId="40" xfId="0" applyFont="1" applyFill="1" applyBorder="1" applyAlignment="1" applyProtection="1">
      <alignment horizontal="center" wrapText="1"/>
      <protection locked="0"/>
    </xf>
    <xf numFmtId="0" fontId="10" fillId="35" borderId="35" xfId="0" applyFont="1" applyFill="1" applyBorder="1" applyAlignment="1" applyProtection="1">
      <alignment horizontal="center" wrapText="1"/>
      <protection locked="0"/>
    </xf>
    <xf numFmtId="0" fontId="68" fillId="0" borderId="27" xfId="0" applyFont="1" applyBorder="1" applyAlignment="1">
      <alignment horizontal="left" wrapText="1"/>
    </xf>
    <xf numFmtId="0" fontId="68" fillId="0" borderId="0" xfId="0" applyFont="1" applyBorder="1" applyAlignment="1">
      <alignment horizontal="left" wrapText="1"/>
    </xf>
    <xf numFmtId="0" fontId="68" fillId="0" borderId="49" xfId="0" applyFont="1" applyBorder="1" applyAlignment="1">
      <alignment horizontal="left" wrapText="1"/>
    </xf>
    <xf numFmtId="0" fontId="76" fillId="0" borderId="28" xfId="0" applyFont="1" applyBorder="1" applyAlignment="1">
      <alignment horizontal="center" vertical="center" wrapText="1"/>
    </xf>
    <xf numFmtId="0" fontId="76" fillId="0" borderId="20" xfId="0" applyFont="1" applyBorder="1" applyAlignment="1">
      <alignment horizontal="center" vertical="center" wrapText="1"/>
    </xf>
    <xf numFmtId="0" fontId="76" fillId="0" borderId="50" xfId="0" applyFont="1" applyBorder="1" applyAlignment="1">
      <alignment horizontal="center" vertical="center" wrapText="1"/>
    </xf>
    <xf numFmtId="0" fontId="76" fillId="0" borderId="0" xfId="0" applyFont="1" applyBorder="1" applyAlignment="1">
      <alignment horizontal="center" wrapText="1"/>
    </xf>
    <xf numFmtId="0" fontId="76" fillId="0" borderId="49" xfId="0" applyFont="1" applyBorder="1" applyAlignment="1">
      <alignment horizontal="center" wrapText="1"/>
    </xf>
    <xf numFmtId="0" fontId="7" fillId="0" borderId="51" xfId="0" applyFont="1" applyBorder="1" applyAlignment="1">
      <alignment horizontal="left"/>
    </xf>
    <xf numFmtId="0" fontId="7" fillId="0" borderId="23" xfId="0" applyFont="1" applyBorder="1" applyAlignment="1">
      <alignment horizontal="left"/>
    </xf>
    <xf numFmtId="0" fontId="7" fillId="0" borderId="52" xfId="0" applyFont="1" applyBorder="1" applyAlignment="1">
      <alignment horizontal="left"/>
    </xf>
    <xf numFmtId="0" fontId="7" fillId="0" borderId="0" xfId="0" applyFont="1" applyBorder="1" applyAlignment="1">
      <alignment horizontal="left"/>
    </xf>
    <xf numFmtId="0" fontId="9" fillId="0" borderId="13" xfId="0" applyFont="1" applyBorder="1" applyAlignment="1">
      <alignment horizontal="left"/>
    </xf>
    <xf numFmtId="0" fontId="9" fillId="0" borderId="17" xfId="0" applyFont="1" applyBorder="1" applyAlignment="1">
      <alignment horizontal="left"/>
    </xf>
    <xf numFmtId="0" fontId="10" fillId="35" borderId="53" xfId="0" applyFont="1" applyFill="1" applyBorder="1" applyAlignment="1" applyProtection="1">
      <alignment horizontal="center" wrapText="1"/>
      <protection locked="0"/>
    </xf>
    <xf numFmtId="0" fontId="10" fillId="35" borderId="17" xfId="0" applyFont="1" applyFill="1" applyBorder="1" applyAlignment="1" applyProtection="1">
      <alignment horizontal="center" wrapText="1"/>
      <protection locked="0"/>
    </xf>
    <xf numFmtId="0" fontId="10" fillId="35" borderId="36" xfId="0" applyFont="1" applyFill="1" applyBorder="1" applyAlignment="1" applyProtection="1">
      <alignment horizontal="center" wrapText="1"/>
      <protection locked="0"/>
    </xf>
    <xf numFmtId="0" fontId="9" fillId="0" borderId="16" xfId="0" applyFont="1" applyBorder="1" applyAlignment="1">
      <alignment horizontal="left" vertical="center"/>
    </xf>
    <xf numFmtId="0" fontId="6" fillId="0" borderId="54" xfId="0" applyFont="1" applyBorder="1" applyAlignment="1">
      <alignment/>
    </xf>
    <xf numFmtId="0" fontId="68" fillId="0" borderId="0" xfId="0" applyFont="1" applyBorder="1" applyAlignment="1">
      <alignment horizontal="center" wrapText="1"/>
    </xf>
    <xf numFmtId="0" fontId="68" fillId="0" borderId="49" xfId="0" applyFont="1" applyBorder="1" applyAlignment="1">
      <alignment horizontal="center" wrapText="1"/>
    </xf>
    <xf numFmtId="0" fontId="8" fillId="0" borderId="23" xfId="0" applyFont="1" applyBorder="1" applyAlignment="1">
      <alignment horizontal="center"/>
    </xf>
    <xf numFmtId="0" fontId="68" fillId="0" borderId="26" xfId="0" applyFont="1" applyBorder="1" applyAlignment="1">
      <alignment horizontal="center" vertical="center" wrapText="1"/>
    </xf>
    <xf numFmtId="0" fontId="68" fillId="0" borderId="31" xfId="0" applyFont="1" applyBorder="1" applyAlignment="1">
      <alignment horizontal="center" vertical="center" wrapText="1"/>
    </xf>
    <xf numFmtId="0" fontId="68" fillId="0" borderId="39" xfId="0" applyFont="1" applyBorder="1" applyAlignment="1">
      <alignment horizontal="center" vertical="center" wrapText="1"/>
    </xf>
    <xf numFmtId="0" fontId="68" fillId="0" borderId="41" xfId="0" applyFont="1" applyBorder="1" applyAlignment="1">
      <alignment horizontal="center" vertical="center" wrapText="1"/>
    </xf>
    <xf numFmtId="0" fontId="74" fillId="0" borderId="26" xfId="0" applyFont="1" applyBorder="1" applyAlignment="1">
      <alignment horizontal="center" vertical="center" wrapText="1"/>
    </xf>
    <xf numFmtId="0" fontId="74" fillId="0" borderId="30" xfId="0" applyFont="1" applyBorder="1" applyAlignment="1">
      <alignment horizontal="center" vertical="center" wrapText="1"/>
    </xf>
    <xf numFmtId="0" fontId="74" fillId="0" borderId="31" xfId="0" applyFont="1" applyBorder="1" applyAlignment="1">
      <alignment horizontal="center" vertical="center" wrapText="1"/>
    </xf>
    <xf numFmtId="0" fontId="74" fillId="0" borderId="39" xfId="0" applyFont="1" applyBorder="1" applyAlignment="1">
      <alignment horizontal="center" vertical="center" wrapText="1"/>
    </xf>
    <xf numFmtId="0" fontId="74" fillId="0" borderId="40" xfId="0" applyFont="1" applyBorder="1" applyAlignment="1">
      <alignment horizontal="center" vertical="center" wrapText="1"/>
    </xf>
    <xf numFmtId="0" fontId="74" fillId="0" borderId="41" xfId="0" applyFont="1" applyBorder="1" applyAlignment="1">
      <alignment horizontal="center" vertical="center" wrapText="1"/>
    </xf>
    <xf numFmtId="0" fontId="68" fillId="0" borderId="49" xfId="0" applyFont="1" applyBorder="1" applyAlignment="1">
      <alignment horizontal="center" vertical="center" wrapText="1"/>
    </xf>
    <xf numFmtId="0" fontId="74" fillId="0" borderId="18" xfId="0" applyFont="1" applyBorder="1" applyAlignment="1">
      <alignment horizontal="center" vertical="center" wrapText="1"/>
    </xf>
    <xf numFmtId="0" fontId="74" fillId="0" borderId="55" xfId="0" applyFont="1" applyBorder="1" applyAlignment="1">
      <alignment horizontal="center" vertical="center" wrapText="1"/>
    </xf>
    <xf numFmtId="0" fontId="74" fillId="0" borderId="56" xfId="0" applyFont="1" applyBorder="1" applyAlignment="1">
      <alignment horizontal="center" vertical="center" wrapText="1"/>
    </xf>
    <xf numFmtId="0" fontId="68" fillId="0" borderId="18" xfId="0" applyFont="1" applyBorder="1" applyAlignment="1">
      <alignment horizontal="center" vertical="center" wrapText="1"/>
    </xf>
    <xf numFmtId="0" fontId="68" fillId="0" borderId="55" xfId="0" applyFont="1" applyBorder="1" applyAlignment="1">
      <alignment horizontal="center" vertical="center" wrapText="1"/>
    </xf>
    <xf numFmtId="0" fontId="68" fillId="0" borderId="56" xfId="0" applyFont="1" applyBorder="1" applyAlignment="1">
      <alignment horizontal="center" vertical="center" wrapText="1"/>
    </xf>
    <xf numFmtId="0" fontId="77" fillId="0" borderId="0" xfId="0" applyFont="1" applyAlignment="1">
      <alignment horizontal="left"/>
    </xf>
    <xf numFmtId="0" fontId="78" fillId="0" borderId="0" xfId="0" applyFont="1" applyAlignment="1">
      <alignment horizontal="left"/>
    </xf>
    <xf numFmtId="0" fontId="5" fillId="0" borderId="0" xfId="0" applyFont="1" applyAlignment="1">
      <alignment horizontal="left"/>
    </xf>
    <xf numFmtId="0" fontId="5" fillId="0" borderId="0" xfId="0" applyFont="1" applyAlignment="1">
      <alignment horizontal="left"/>
    </xf>
    <xf numFmtId="0" fontId="63" fillId="0" borderId="10" xfId="0" applyFont="1" applyBorder="1" applyAlignment="1">
      <alignment horizontal="center" vertical="top" wrapText="1"/>
    </xf>
    <xf numFmtId="0" fontId="74" fillId="0" borderId="10" xfId="0" applyFont="1" applyBorder="1" applyAlignment="1">
      <alignment horizontal="center" vertical="top" wrapText="1"/>
    </xf>
    <xf numFmtId="0" fontId="74" fillId="0" borderId="18" xfId="0" applyFont="1" applyBorder="1" applyAlignment="1">
      <alignment horizontal="center" vertical="top" wrapText="1"/>
    </xf>
    <xf numFmtId="0" fontId="74" fillId="0" borderId="56" xfId="0" applyFont="1" applyBorder="1" applyAlignment="1">
      <alignment horizontal="center" vertical="top" wrapText="1"/>
    </xf>
    <xf numFmtId="0" fontId="74" fillId="0" borderId="25" xfId="0" applyFont="1" applyBorder="1" applyAlignment="1">
      <alignment horizontal="center" vertical="top" wrapText="1"/>
    </xf>
    <xf numFmtId="0" fontId="74" fillId="0" borderId="47" xfId="0" applyFont="1" applyBorder="1" applyAlignment="1">
      <alignment horizontal="center" vertical="top" wrapText="1"/>
    </xf>
    <xf numFmtId="0" fontId="67" fillId="0" borderId="10" xfId="0" applyFont="1" applyBorder="1" applyAlignment="1">
      <alignment horizontal="center" vertical="top" wrapText="1"/>
    </xf>
    <xf numFmtId="0" fontId="74" fillId="0" borderId="10" xfId="0" applyFont="1" applyBorder="1" applyAlignment="1">
      <alignment horizontal="center" vertical="center" wrapText="1"/>
    </xf>
    <xf numFmtId="0" fontId="74" fillId="0" borderId="0" xfId="0" applyFont="1" applyAlignment="1" applyProtection="1" quotePrefix="1">
      <alignment horizontal="left"/>
      <protection locked="0"/>
    </xf>
    <xf numFmtId="0" fontId="74" fillId="0" borderId="0" xfId="0" applyFont="1" applyAlignment="1" applyProtection="1">
      <alignment horizontal="left"/>
      <protection locked="0"/>
    </xf>
    <xf numFmtId="0" fontId="74" fillId="0" borderId="25" xfId="0" applyFont="1" applyBorder="1" applyAlignment="1">
      <alignment horizontal="center" vertical="center" wrapText="1"/>
    </xf>
    <xf numFmtId="0" fontId="74" fillId="0" borderId="47"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47"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0</xdr:row>
      <xdr:rowOff>76200</xdr:rowOff>
    </xdr:from>
    <xdr:to>
      <xdr:col>0</xdr:col>
      <xdr:colOff>1962150</xdr:colOff>
      <xdr:row>3</xdr:row>
      <xdr:rowOff>133350</xdr:rowOff>
    </xdr:to>
    <xdr:pic>
      <xdr:nvPicPr>
        <xdr:cNvPr id="1" name="Picture 110" descr="logo_geo"/>
        <xdr:cNvPicPr preferRelativeResize="1">
          <a:picLocks noChangeAspect="1"/>
        </xdr:cNvPicPr>
      </xdr:nvPicPr>
      <xdr:blipFill>
        <a:blip r:embed="rId1"/>
        <a:stretch>
          <a:fillRect/>
        </a:stretch>
      </xdr:blipFill>
      <xdr:spPr>
        <a:xfrm>
          <a:off x="371475" y="76200"/>
          <a:ext cx="159067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geostat.g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23"/>
  <sheetViews>
    <sheetView tabSelected="1" zoomScalePageLayoutView="0" workbookViewId="0" topLeftCell="A1">
      <selection activeCell="B1" sqref="B1:J1"/>
    </sheetView>
  </sheetViews>
  <sheetFormatPr defaultColWidth="9.140625" defaultRowHeight="15"/>
  <cols>
    <col min="1" max="1" width="36.28125" style="9" customWidth="1"/>
    <col min="2" max="2" width="22.421875" style="9" customWidth="1"/>
    <col min="3" max="3" width="11.00390625" style="9" customWidth="1"/>
    <col min="4" max="4" width="19.28125" style="9" customWidth="1"/>
    <col min="5" max="5" width="16.00390625" style="9" customWidth="1"/>
    <col min="6" max="6" width="14.28125" style="9" customWidth="1"/>
    <col min="7" max="7" width="6.57421875" style="9" customWidth="1"/>
    <col min="8" max="8" width="4.7109375" style="9" customWidth="1"/>
    <col min="9" max="9" width="3.28125" style="9" customWidth="1"/>
    <col min="10" max="10" width="18.140625" style="9" customWidth="1"/>
    <col min="11" max="16384" width="9.140625" style="9" customWidth="1"/>
  </cols>
  <sheetData>
    <row r="1" spans="1:10" ht="27" customHeight="1">
      <c r="A1" s="86"/>
      <c r="B1" s="93" t="s">
        <v>8</v>
      </c>
      <c r="C1" s="93"/>
      <c r="D1" s="93"/>
      <c r="E1" s="93"/>
      <c r="F1" s="93"/>
      <c r="G1" s="93"/>
      <c r="H1" s="93"/>
      <c r="I1" s="93"/>
      <c r="J1" s="94"/>
    </row>
    <row r="2" spans="1:10" ht="18.75">
      <c r="A2" s="87"/>
      <c r="B2" s="126" t="s">
        <v>9</v>
      </c>
      <c r="C2" s="126"/>
      <c r="D2" s="126"/>
      <c r="E2" s="126"/>
      <c r="F2" s="126"/>
      <c r="G2" s="126"/>
      <c r="H2" s="126"/>
      <c r="I2" s="126"/>
      <c r="J2" s="127"/>
    </row>
    <row r="3" spans="1:10" ht="17.25" customHeight="1">
      <c r="A3" s="87"/>
      <c r="B3" s="139" t="s">
        <v>12</v>
      </c>
      <c r="C3" s="139"/>
      <c r="D3" s="139"/>
      <c r="E3" s="139"/>
      <c r="F3" s="139"/>
      <c r="G3" s="139"/>
      <c r="H3" s="139"/>
      <c r="I3" s="139"/>
      <c r="J3" s="140"/>
    </row>
    <row r="4" spans="1:21" ht="15.75" customHeight="1" thickBot="1">
      <c r="A4" s="88"/>
      <c r="B4" s="78" t="s">
        <v>13</v>
      </c>
      <c r="C4" s="78"/>
      <c r="D4" s="78"/>
      <c r="E4" s="78"/>
      <c r="F4" s="78"/>
      <c r="G4" s="78"/>
      <c r="H4" s="78"/>
      <c r="I4" s="78"/>
      <c r="J4" s="35"/>
      <c r="K4" s="25"/>
      <c r="L4" s="25"/>
      <c r="M4" s="25"/>
      <c r="N4" s="25"/>
      <c r="O4" s="25"/>
      <c r="P4" s="25"/>
      <c r="Q4" s="25"/>
      <c r="R4" s="25"/>
      <c r="S4" s="25"/>
      <c r="T4" s="25"/>
      <c r="U4" s="25"/>
    </row>
    <row r="5" spans="1:12" ht="20.25" customHeight="1" thickTop="1">
      <c r="A5" s="112" t="s">
        <v>10</v>
      </c>
      <c r="B5" s="113"/>
      <c r="C5" s="113"/>
      <c r="D5" s="114"/>
      <c r="E5" s="109" t="s">
        <v>94</v>
      </c>
      <c r="F5" s="110"/>
      <c r="G5" s="110"/>
      <c r="H5" s="110"/>
      <c r="I5" s="110"/>
      <c r="J5" s="111"/>
      <c r="L5" s="26"/>
    </row>
    <row r="6" spans="1:10" ht="30" customHeight="1" thickBot="1">
      <c r="A6" s="123" t="s">
        <v>11</v>
      </c>
      <c r="B6" s="124"/>
      <c r="C6" s="124"/>
      <c r="D6" s="125"/>
      <c r="E6" s="89" t="s">
        <v>95</v>
      </c>
      <c r="F6" s="90"/>
      <c r="G6" s="90"/>
      <c r="H6" s="90"/>
      <c r="I6" s="90"/>
      <c r="J6" s="91"/>
    </row>
    <row r="7" spans="1:10" ht="45.75" customHeight="1" thickTop="1">
      <c r="A7" s="120" t="s">
        <v>93</v>
      </c>
      <c r="B7" s="121"/>
      <c r="C7" s="121"/>
      <c r="D7" s="121"/>
      <c r="E7" s="121"/>
      <c r="F7" s="121"/>
      <c r="G7" s="121"/>
      <c r="H7" s="121"/>
      <c r="I7" s="121"/>
      <c r="J7" s="122"/>
    </row>
    <row r="8" spans="1:10" ht="30.75" customHeight="1">
      <c r="A8" s="105" t="s">
        <v>14</v>
      </c>
      <c r="B8" s="106"/>
      <c r="C8" s="106"/>
      <c r="D8" s="106"/>
      <c r="E8" s="106"/>
      <c r="F8" s="106"/>
      <c r="G8" s="106"/>
      <c r="H8" s="106"/>
      <c r="I8" s="106"/>
      <c r="J8" s="107"/>
    </row>
    <row r="9" spans="1:10" ht="19.5" customHeight="1" thickBot="1">
      <c r="A9" s="130" t="s">
        <v>15</v>
      </c>
      <c r="B9" s="131"/>
      <c r="C9" s="92" t="s">
        <v>2</v>
      </c>
      <c r="D9" s="92"/>
      <c r="E9" s="36" t="s">
        <v>16</v>
      </c>
      <c r="F9" s="43" t="s">
        <v>6</v>
      </c>
      <c r="G9" s="36"/>
      <c r="H9" s="108" t="s">
        <v>20</v>
      </c>
      <c r="I9" s="108"/>
      <c r="J9" s="44" t="s">
        <v>7</v>
      </c>
    </row>
    <row r="10" spans="1:10" ht="17.25" customHeight="1" thickBot="1">
      <c r="A10" s="130" t="s">
        <v>22</v>
      </c>
      <c r="B10" s="131"/>
      <c r="C10" s="92" t="s">
        <v>2</v>
      </c>
      <c r="D10" s="92"/>
      <c r="E10" s="37" t="s">
        <v>17</v>
      </c>
      <c r="F10" s="37"/>
      <c r="G10" s="92" t="s">
        <v>2</v>
      </c>
      <c r="H10" s="92"/>
      <c r="I10" s="92"/>
      <c r="J10" s="98"/>
    </row>
    <row r="11" spans="1:14" ht="18" customHeight="1" thickBot="1">
      <c r="A11" s="128" t="s">
        <v>23</v>
      </c>
      <c r="B11" s="129"/>
      <c r="C11" s="99" t="s">
        <v>5</v>
      </c>
      <c r="D11" s="99"/>
      <c r="E11" s="99"/>
      <c r="F11" s="99"/>
      <c r="G11" s="81" t="s">
        <v>21</v>
      </c>
      <c r="H11" s="81"/>
      <c r="I11" s="81"/>
      <c r="J11" s="45" t="s">
        <v>7</v>
      </c>
      <c r="N11" s="26"/>
    </row>
    <row r="12" spans="1:10" ht="23.25" customHeight="1" thickBot="1">
      <c r="A12" s="141" t="s">
        <v>100</v>
      </c>
      <c r="B12" s="141"/>
      <c r="C12" s="141"/>
      <c r="D12" s="141"/>
      <c r="E12" s="141"/>
      <c r="F12" s="141"/>
      <c r="G12" s="141"/>
      <c r="H12" s="141"/>
      <c r="I12" s="141"/>
      <c r="J12" s="141"/>
    </row>
    <row r="13" spans="1:10" ht="31.5" customHeight="1">
      <c r="A13" s="79" t="s">
        <v>24</v>
      </c>
      <c r="B13" s="80"/>
      <c r="C13" s="80"/>
      <c r="D13" s="82"/>
      <c r="E13" s="82"/>
      <c r="F13" s="82"/>
      <c r="G13" s="82"/>
      <c r="H13" s="82"/>
      <c r="I13" s="82"/>
      <c r="J13" s="83"/>
    </row>
    <row r="14" spans="1:10" ht="19.5" customHeight="1">
      <c r="A14" s="137" t="s">
        <v>19</v>
      </c>
      <c r="B14" s="38" t="s">
        <v>25</v>
      </c>
      <c r="C14" s="134"/>
      <c r="D14" s="135"/>
      <c r="E14" s="135"/>
      <c r="F14" s="135"/>
      <c r="G14" s="135"/>
      <c r="H14" s="135"/>
      <c r="I14" s="135"/>
      <c r="J14" s="136"/>
    </row>
    <row r="15" spans="1:10" ht="18" customHeight="1" thickBot="1">
      <c r="A15" s="138"/>
      <c r="B15" s="75" t="s">
        <v>26</v>
      </c>
      <c r="C15" s="117"/>
      <c r="D15" s="118"/>
      <c r="E15" s="118"/>
      <c r="F15" s="118"/>
      <c r="G15" s="118"/>
      <c r="H15" s="118"/>
      <c r="I15" s="118"/>
      <c r="J15" s="119"/>
    </row>
    <row r="16" spans="1:10" ht="20.25" customHeight="1" thickBot="1">
      <c r="A16" s="39" t="s">
        <v>30</v>
      </c>
      <c r="B16" s="115"/>
      <c r="C16" s="100"/>
      <c r="D16" s="100"/>
      <c r="E16" s="100"/>
      <c r="F16" s="100"/>
      <c r="G16" s="116"/>
      <c r="H16" s="84" t="s">
        <v>18</v>
      </c>
      <c r="I16" s="85"/>
      <c r="J16" s="40"/>
    </row>
    <row r="17" spans="1:10" ht="21" customHeight="1" thickBot="1">
      <c r="A17" s="39" t="s">
        <v>31</v>
      </c>
      <c r="B17" s="115"/>
      <c r="C17" s="100"/>
      <c r="D17" s="100"/>
      <c r="E17" s="100"/>
      <c r="F17" s="100"/>
      <c r="G17" s="116"/>
      <c r="H17" s="84" t="s">
        <v>18</v>
      </c>
      <c r="I17" s="85"/>
      <c r="J17" s="40"/>
    </row>
    <row r="18" spans="1:10" ht="20.25" customHeight="1" thickBot="1">
      <c r="A18" s="132" t="s">
        <v>27</v>
      </c>
      <c r="B18" s="133"/>
      <c r="C18" s="133"/>
      <c r="D18" s="133"/>
      <c r="E18" s="100"/>
      <c r="F18" s="100"/>
      <c r="G18" s="100"/>
      <c r="H18" s="100"/>
      <c r="I18" s="101"/>
      <c r="J18" s="41"/>
    </row>
    <row r="19" spans="1:10" ht="19.5" customHeight="1" thickBot="1">
      <c r="A19" s="95" t="s">
        <v>28</v>
      </c>
      <c r="B19" s="96"/>
      <c r="C19" s="96"/>
      <c r="D19" s="97"/>
      <c r="E19" s="102"/>
      <c r="F19" s="103"/>
      <c r="G19" s="103"/>
      <c r="H19" s="103"/>
      <c r="I19" s="104"/>
      <c r="J19" s="42"/>
    </row>
    <row r="20" spans="1:10" ht="19.5" customHeight="1">
      <c r="A20" s="46" t="s">
        <v>29</v>
      </c>
      <c r="B20" s="22"/>
      <c r="C20" s="22"/>
      <c r="D20" s="22"/>
      <c r="E20" s="22"/>
      <c r="F20" s="22"/>
      <c r="G20" s="22"/>
      <c r="H20" s="22"/>
      <c r="I20" s="22"/>
      <c r="J20" s="23"/>
    </row>
    <row r="23" ht="15">
      <c r="B23" s="26"/>
    </row>
  </sheetData>
  <sheetProtection/>
  <mergeCells count="34">
    <mergeCell ref="B2:J2"/>
    <mergeCell ref="A11:B11"/>
    <mergeCell ref="A9:B9"/>
    <mergeCell ref="A10:B10"/>
    <mergeCell ref="A18:D18"/>
    <mergeCell ref="C14:J14"/>
    <mergeCell ref="A14:A15"/>
    <mergeCell ref="B17:G17"/>
    <mergeCell ref="B3:J3"/>
    <mergeCell ref="A12:J12"/>
    <mergeCell ref="E5:J5"/>
    <mergeCell ref="A5:D5"/>
    <mergeCell ref="B16:G16"/>
    <mergeCell ref="C15:J15"/>
    <mergeCell ref="C9:D9"/>
    <mergeCell ref="A7:J7"/>
    <mergeCell ref="A6:D6"/>
    <mergeCell ref="A19:D19"/>
    <mergeCell ref="G10:J10"/>
    <mergeCell ref="C11:F11"/>
    <mergeCell ref="E18:I18"/>
    <mergeCell ref="E19:I19"/>
    <mergeCell ref="A8:J8"/>
    <mergeCell ref="H9:I9"/>
    <mergeCell ref="B4:I4"/>
    <mergeCell ref="A13:C13"/>
    <mergeCell ref="G11:I11"/>
    <mergeCell ref="D13:J13"/>
    <mergeCell ref="H17:I17"/>
    <mergeCell ref="A1:A4"/>
    <mergeCell ref="E6:J6"/>
    <mergeCell ref="C10:D10"/>
    <mergeCell ref="H16:I16"/>
    <mergeCell ref="B1:J1"/>
  </mergeCells>
  <hyperlinks>
    <hyperlink ref="B4" r:id="rId1" display="mailto:info@geostat.ge"/>
  </hyperlinks>
  <printOptions/>
  <pageMargins left="0.25" right="0.25" top="0.5" bottom="0.5" header="0.3" footer="0.3"/>
  <pageSetup horizontalDpi="600" verticalDpi="600" orientation="landscape" paperSize="9" r:id="rId3"/>
  <drawing r:id="rId2"/>
</worksheet>
</file>

<file path=xl/worksheets/sheet10.xml><?xml version="1.0" encoding="utf-8"?>
<worksheet xmlns="http://schemas.openxmlformats.org/spreadsheetml/2006/main" xmlns:r="http://schemas.openxmlformats.org/officeDocument/2006/relationships">
  <dimension ref="A1:J22"/>
  <sheetViews>
    <sheetView zoomScalePageLayoutView="0" workbookViewId="0" topLeftCell="A1">
      <selection activeCell="A1" sqref="A1:J1"/>
    </sheetView>
  </sheetViews>
  <sheetFormatPr defaultColWidth="9.140625" defaultRowHeight="15"/>
  <cols>
    <col min="1" max="1" width="33.8515625" style="0" customWidth="1"/>
    <col min="2" max="2" width="10.7109375" style="0" customWidth="1"/>
    <col min="3" max="3" width="11.8515625" style="0" customWidth="1"/>
    <col min="4" max="4" width="16.57421875" style="0" bestFit="1" customWidth="1"/>
    <col min="5" max="5" width="11.140625" style="0" customWidth="1"/>
    <col min="6" max="6" width="16.57421875" style="0" bestFit="1" customWidth="1"/>
    <col min="7" max="8" width="16.57421875" style="0" customWidth="1"/>
    <col min="9" max="9" width="15.57421875" style="0" customWidth="1"/>
    <col min="10" max="10" width="16.57421875" style="0" bestFit="1" customWidth="1"/>
    <col min="11" max="17" width="0" style="0" hidden="1" customWidth="1"/>
  </cols>
  <sheetData>
    <row r="1" spans="1:10" ht="15.75">
      <c r="A1" s="160" t="s">
        <v>71</v>
      </c>
      <c r="B1" s="160"/>
      <c r="C1" s="160"/>
      <c r="D1" s="160"/>
      <c r="E1" s="160"/>
      <c r="F1" s="160"/>
      <c r="G1" s="160"/>
      <c r="H1" s="160"/>
      <c r="I1" s="160"/>
      <c r="J1" s="160"/>
    </row>
    <row r="2" spans="1:10" ht="15">
      <c r="A2" s="47"/>
      <c r="B2" s="47"/>
      <c r="C2" s="47"/>
      <c r="D2" s="47"/>
      <c r="E2" s="47"/>
      <c r="F2" s="47"/>
      <c r="G2" s="47"/>
      <c r="H2" s="47"/>
      <c r="I2" s="47"/>
      <c r="J2" s="47"/>
    </row>
    <row r="3" spans="1:10" ht="36.75" customHeight="1">
      <c r="A3" s="170" t="s">
        <v>76</v>
      </c>
      <c r="B3" s="170" t="s">
        <v>91</v>
      </c>
      <c r="C3" s="173" t="s">
        <v>89</v>
      </c>
      <c r="D3" s="174"/>
      <c r="E3" s="170" t="s">
        <v>86</v>
      </c>
      <c r="F3" s="170"/>
      <c r="G3" s="173" t="s">
        <v>77</v>
      </c>
      <c r="H3" s="174"/>
      <c r="I3" s="175" t="s">
        <v>87</v>
      </c>
      <c r="J3" s="176"/>
    </row>
    <row r="4" spans="1:10" ht="19.5" customHeight="1">
      <c r="A4" s="170"/>
      <c r="B4" s="170"/>
      <c r="C4" s="49" t="s">
        <v>67</v>
      </c>
      <c r="D4" s="49" t="s">
        <v>35</v>
      </c>
      <c r="E4" s="49" t="s">
        <v>67</v>
      </c>
      <c r="F4" s="49" t="s">
        <v>35</v>
      </c>
      <c r="G4" s="49" t="s">
        <v>67</v>
      </c>
      <c r="H4" s="49" t="s">
        <v>35</v>
      </c>
      <c r="I4" s="49" t="s">
        <v>67</v>
      </c>
      <c r="J4" s="49" t="s">
        <v>35</v>
      </c>
    </row>
    <row r="5" spans="1:10" ht="15">
      <c r="A5" s="53">
        <v>1</v>
      </c>
      <c r="B5" s="53">
        <v>2</v>
      </c>
      <c r="C5" s="53">
        <v>3</v>
      </c>
      <c r="D5" s="53">
        <v>4</v>
      </c>
      <c r="E5" s="53">
        <v>5</v>
      </c>
      <c r="F5" s="53">
        <v>6</v>
      </c>
      <c r="G5" s="53">
        <v>7</v>
      </c>
      <c r="H5" s="53">
        <v>8</v>
      </c>
      <c r="I5" s="53">
        <v>9</v>
      </c>
      <c r="J5" s="53">
        <v>10</v>
      </c>
    </row>
    <row r="6" spans="1:10" ht="30.75" customHeight="1">
      <c r="A6" s="61" t="s">
        <v>34</v>
      </c>
      <c r="B6" s="56">
        <v>1</v>
      </c>
      <c r="C6" s="76">
        <f>SUM(C8:C12)</f>
        <v>0</v>
      </c>
      <c r="D6" s="76">
        <f>SUM(D8:D12)</f>
        <v>0</v>
      </c>
      <c r="E6" s="76">
        <f>SUM(E8:E12)</f>
        <v>0</v>
      </c>
      <c r="F6" s="76">
        <f>SUM(F8:F12)</f>
        <v>0</v>
      </c>
      <c r="G6" s="76">
        <v>0</v>
      </c>
      <c r="H6" s="76">
        <v>0</v>
      </c>
      <c r="I6" s="76">
        <f>SUM(I8:I12)</f>
        <v>0</v>
      </c>
      <c r="J6" s="76">
        <f>SUM(J8:J12)</f>
        <v>0</v>
      </c>
    </row>
    <row r="7" spans="1:10" ht="15.75">
      <c r="A7" s="58" t="s">
        <v>84</v>
      </c>
      <c r="B7" s="51"/>
      <c r="C7" s="57"/>
      <c r="D7" s="57"/>
      <c r="E7" s="57"/>
      <c r="F7" s="57"/>
      <c r="G7" s="57"/>
      <c r="H7" s="57"/>
      <c r="I7" s="57"/>
      <c r="J7" s="67" t="str">
        <f>IF(D7&gt;C7,"Secdomaa, qalebis raodenoba metia jamze"," ")</f>
        <v> </v>
      </c>
    </row>
    <row r="8" spans="1:10" ht="30" customHeight="1">
      <c r="A8" s="77" t="s">
        <v>88</v>
      </c>
      <c r="B8" s="68">
        <v>2</v>
      </c>
      <c r="C8" s="57"/>
      <c r="D8" s="57"/>
      <c r="E8" s="57"/>
      <c r="F8" s="57"/>
      <c r="G8" s="69" t="s">
        <v>0</v>
      </c>
      <c r="H8" s="69" t="s">
        <v>0</v>
      </c>
      <c r="I8" s="57"/>
      <c r="J8" s="67"/>
    </row>
    <row r="9" spans="1:10" ht="28.5" customHeight="1">
      <c r="A9" s="77" t="s">
        <v>72</v>
      </c>
      <c r="B9" s="68">
        <v>3</v>
      </c>
      <c r="C9" s="57"/>
      <c r="D9" s="57"/>
      <c r="E9" s="57"/>
      <c r="F9" s="57"/>
      <c r="G9" s="69" t="s">
        <v>0</v>
      </c>
      <c r="H9" s="69" t="s">
        <v>0</v>
      </c>
      <c r="I9" s="57"/>
      <c r="J9" s="67"/>
    </row>
    <row r="10" spans="1:10" ht="28.5" customHeight="1">
      <c r="A10" s="77" t="s">
        <v>73</v>
      </c>
      <c r="B10" s="68">
        <v>4</v>
      </c>
      <c r="C10" s="57"/>
      <c r="D10" s="57"/>
      <c r="E10" s="57"/>
      <c r="F10" s="57"/>
      <c r="G10" s="69" t="s">
        <v>0</v>
      </c>
      <c r="H10" s="69" t="s">
        <v>0</v>
      </c>
      <c r="I10" s="57"/>
      <c r="J10" s="67"/>
    </row>
    <row r="11" spans="1:10" ht="30" customHeight="1">
      <c r="A11" s="77" t="s">
        <v>74</v>
      </c>
      <c r="B11" s="68">
        <v>5</v>
      </c>
      <c r="C11" s="57"/>
      <c r="D11" s="57"/>
      <c r="E11" s="57"/>
      <c r="F11" s="57"/>
      <c r="G11" s="69" t="s">
        <v>0</v>
      </c>
      <c r="H11" s="69" t="s">
        <v>0</v>
      </c>
      <c r="I11" s="57"/>
      <c r="J11" s="67"/>
    </row>
    <row r="12" spans="1:10" ht="29.25" customHeight="1">
      <c r="A12" s="58" t="s">
        <v>75</v>
      </c>
      <c r="B12" s="68">
        <v>6</v>
      </c>
      <c r="C12" s="57"/>
      <c r="D12" s="57"/>
      <c r="E12" s="57"/>
      <c r="F12" s="57"/>
      <c r="G12" s="69" t="s">
        <v>0</v>
      </c>
      <c r="H12" s="69" t="s">
        <v>0</v>
      </c>
      <c r="I12" s="57"/>
      <c r="J12" s="67"/>
    </row>
    <row r="13" spans="1:10" ht="15">
      <c r="A13" s="47"/>
      <c r="B13" s="47"/>
      <c r="C13" s="47"/>
      <c r="D13" s="47"/>
      <c r="E13" s="47"/>
      <c r="F13" s="47"/>
      <c r="G13" s="47"/>
      <c r="H13" s="47"/>
      <c r="I13" s="47"/>
      <c r="J13" s="47"/>
    </row>
    <row r="14" spans="1:10" ht="15">
      <c r="A14" s="47"/>
      <c r="B14" s="47"/>
      <c r="C14" s="47"/>
      <c r="D14" s="47"/>
      <c r="E14" s="47"/>
      <c r="F14" s="47"/>
      <c r="G14" s="47"/>
      <c r="H14" s="47"/>
      <c r="I14" s="47"/>
      <c r="J14" s="47"/>
    </row>
    <row r="15" spans="1:10" ht="15">
      <c r="A15" s="47"/>
      <c r="B15" s="47"/>
      <c r="C15" s="47"/>
      <c r="D15" s="47"/>
      <c r="E15" s="47"/>
      <c r="F15" s="47"/>
      <c r="G15" s="47"/>
      <c r="H15" s="47"/>
      <c r="I15" s="47"/>
      <c r="J15" s="47"/>
    </row>
    <row r="16" spans="1:10" ht="15">
      <c r="A16" s="70" t="s">
        <v>79</v>
      </c>
      <c r="B16" s="171" t="s">
        <v>3</v>
      </c>
      <c r="C16" s="172"/>
      <c r="D16" s="172"/>
      <c r="E16" s="47"/>
      <c r="F16" s="47"/>
      <c r="G16" s="47"/>
      <c r="H16" s="47"/>
      <c r="I16" s="47"/>
      <c r="J16" s="47"/>
    </row>
    <row r="17" spans="1:10" ht="15">
      <c r="A17" s="71"/>
      <c r="B17" s="47"/>
      <c r="C17" s="71" t="s">
        <v>78</v>
      </c>
      <c r="D17" s="47"/>
      <c r="E17" s="47"/>
      <c r="F17" s="47"/>
      <c r="G17" s="47"/>
      <c r="H17" s="47"/>
      <c r="I17" s="47"/>
      <c r="J17" s="47"/>
    </row>
    <row r="18" spans="1:10" ht="15">
      <c r="A18" s="47"/>
      <c r="B18" s="47"/>
      <c r="C18" s="47"/>
      <c r="D18" s="47"/>
      <c r="E18" s="47"/>
      <c r="F18" s="47"/>
      <c r="G18" s="47"/>
      <c r="H18" s="47"/>
      <c r="I18" s="47"/>
      <c r="J18" s="47"/>
    </row>
    <row r="19" spans="1:10" ht="15">
      <c r="A19" s="47"/>
      <c r="B19" s="47"/>
      <c r="C19" s="47"/>
      <c r="D19" s="47"/>
      <c r="E19" s="47"/>
      <c r="F19" s="47"/>
      <c r="G19" s="47"/>
      <c r="H19" s="47"/>
      <c r="I19" s="47"/>
      <c r="J19" s="47"/>
    </row>
    <row r="20" spans="1:10" ht="15">
      <c r="A20" s="47"/>
      <c r="B20" s="47"/>
      <c r="C20" s="47"/>
      <c r="D20" s="47"/>
      <c r="E20" s="47"/>
      <c r="F20" s="47"/>
      <c r="G20" s="47"/>
      <c r="H20" s="47"/>
      <c r="I20" s="47"/>
      <c r="J20" s="47"/>
    </row>
    <row r="21" spans="1:10" ht="15">
      <c r="A21" s="47"/>
      <c r="B21" s="47"/>
      <c r="C21" s="47"/>
      <c r="D21" s="47"/>
      <c r="E21" s="47"/>
      <c r="F21" s="47"/>
      <c r="G21" s="47"/>
      <c r="H21" s="47"/>
      <c r="I21" s="47"/>
      <c r="J21" s="47"/>
    </row>
    <row r="22" spans="1:10" ht="15">
      <c r="A22" s="72" t="s">
        <v>4</v>
      </c>
      <c r="B22" s="73" t="s">
        <v>96</v>
      </c>
      <c r="C22" s="47"/>
      <c r="D22" s="47"/>
      <c r="E22" s="74"/>
      <c r="F22" s="47"/>
      <c r="G22" s="47"/>
      <c r="H22" s="47"/>
      <c r="I22" s="47"/>
      <c r="J22" s="47"/>
    </row>
  </sheetData>
  <sheetProtection insertColumns="0" insertRows="0"/>
  <mergeCells count="8">
    <mergeCell ref="A1:J1"/>
    <mergeCell ref="B16:D16"/>
    <mergeCell ref="A3:A4"/>
    <mergeCell ref="B3:B4"/>
    <mergeCell ref="C3:D3"/>
    <mergeCell ref="E3:F3"/>
    <mergeCell ref="I3:J3"/>
    <mergeCell ref="G3:H3"/>
  </mergeCells>
  <printOptions/>
  <pageMargins left="0.45" right="0.45" top="0.5" bottom="0.5" header="0.3" footer="0.3"/>
  <pageSetup horizontalDpi="600" verticalDpi="600" orientation="landscape" paperSize="9" r:id="rId1"/>
  <ignoredErrors>
    <ignoredError sqref="J7" unlockedFormula="1"/>
  </ignoredErrors>
</worksheet>
</file>

<file path=xl/worksheets/sheet2.xml><?xml version="1.0" encoding="utf-8"?>
<worksheet xmlns="http://schemas.openxmlformats.org/spreadsheetml/2006/main" xmlns:r="http://schemas.openxmlformats.org/officeDocument/2006/relationships">
  <dimension ref="A1:N28"/>
  <sheetViews>
    <sheetView zoomScale="90" zoomScaleNormal="90" zoomScalePageLayoutView="0" workbookViewId="0" topLeftCell="A1">
      <selection activeCell="A1" sqref="A1:K1"/>
    </sheetView>
  </sheetViews>
  <sheetFormatPr defaultColWidth="9.140625" defaultRowHeight="15"/>
  <cols>
    <col min="1" max="1" width="63.28125" style="0" customWidth="1"/>
    <col min="2" max="2" width="10.8515625" style="0" customWidth="1"/>
    <col min="3" max="3" width="15.7109375" style="0" customWidth="1"/>
    <col min="4" max="4" width="13.7109375" style="0" customWidth="1"/>
    <col min="5" max="5" width="12.8515625" style="0" customWidth="1"/>
    <col min="6" max="6" width="17.7109375" style="0" customWidth="1"/>
    <col min="7" max="7" width="11.57421875" style="0" customWidth="1"/>
    <col min="8" max="8" width="40.421875" style="0" customWidth="1"/>
    <col min="9" max="9" width="11.57421875" style="0" customWidth="1"/>
    <col min="10" max="10" width="22.28125" style="0" customWidth="1"/>
    <col min="11" max="11" width="12.00390625" style="0" customWidth="1"/>
    <col min="12" max="12" width="12.421875" style="0" hidden="1" customWidth="1"/>
    <col min="13" max="13" width="12.7109375" style="0" hidden="1" customWidth="1"/>
    <col min="14" max="14" width="12.140625" style="0" hidden="1" customWidth="1"/>
    <col min="15" max="15" width="0" style="0" hidden="1" customWidth="1"/>
  </cols>
  <sheetData>
    <row r="1" spans="1:11" ht="15.75">
      <c r="A1" s="159" t="s">
        <v>85</v>
      </c>
      <c r="B1" s="159"/>
      <c r="C1" s="159"/>
      <c r="D1" s="159"/>
      <c r="E1" s="159"/>
      <c r="F1" s="159"/>
      <c r="G1" s="159"/>
      <c r="H1" s="159"/>
      <c r="I1" s="159"/>
      <c r="J1" s="159"/>
      <c r="K1" s="159"/>
    </row>
    <row r="2" spans="1:11" ht="15">
      <c r="A2" s="47"/>
      <c r="B2" s="47"/>
      <c r="C2" s="47"/>
      <c r="D2" s="47"/>
      <c r="E2" s="47"/>
      <c r="F2" s="47"/>
      <c r="G2" s="47"/>
      <c r="H2" s="47"/>
      <c r="I2" s="47"/>
      <c r="J2" s="47"/>
      <c r="K2" s="47"/>
    </row>
    <row r="3" spans="1:11" ht="19.5" customHeight="1">
      <c r="A3" s="143" t="s">
        <v>32</v>
      </c>
      <c r="B3" s="153" t="s">
        <v>92</v>
      </c>
      <c r="C3" s="156" t="s">
        <v>33</v>
      </c>
      <c r="D3" s="142" t="s">
        <v>99</v>
      </c>
      <c r="E3" s="143"/>
      <c r="F3" s="146" t="s">
        <v>40</v>
      </c>
      <c r="G3" s="147"/>
      <c r="H3" s="147"/>
      <c r="I3" s="147"/>
      <c r="J3" s="147"/>
      <c r="K3" s="148"/>
    </row>
    <row r="4" spans="1:11" ht="19.5" customHeight="1">
      <c r="A4" s="152"/>
      <c r="B4" s="154"/>
      <c r="C4" s="157"/>
      <c r="D4" s="144"/>
      <c r="E4" s="145"/>
      <c r="F4" s="149"/>
      <c r="G4" s="150"/>
      <c r="H4" s="150"/>
      <c r="I4" s="150"/>
      <c r="J4" s="150"/>
      <c r="K4" s="151"/>
    </row>
    <row r="5" spans="1:11" ht="45" customHeight="1">
      <c r="A5" s="145"/>
      <c r="B5" s="155"/>
      <c r="C5" s="158"/>
      <c r="D5" s="48" t="s">
        <v>34</v>
      </c>
      <c r="E5" s="48" t="s">
        <v>35</v>
      </c>
      <c r="F5" s="48" t="s">
        <v>36</v>
      </c>
      <c r="G5" s="48" t="s">
        <v>35</v>
      </c>
      <c r="H5" s="48" t="s">
        <v>37</v>
      </c>
      <c r="I5" s="48" t="s">
        <v>35</v>
      </c>
      <c r="J5" s="50" t="s">
        <v>39</v>
      </c>
      <c r="K5" s="48" t="s">
        <v>35</v>
      </c>
    </row>
    <row r="6" spans="1:11" ht="16.5">
      <c r="A6" s="2">
        <v>1</v>
      </c>
      <c r="B6" s="2">
        <v>2</v>
      </c>
      <c r="C6" s="2">
        <v>3</v>
      </c>
      <c r="D6" s="2">
        <v>4</v>
      </c>
      <c r="E6" s="2">
        <v>5</v>
      </c>
      <c r="F6" s="2">
        <v>6</v>
      </c>
      <c r="G6" s="2">
        <v>7</v>
      </c>
      <c r="H6" s="2">
        <v>8</v>
      </c>
      <c r="I6" s="2">
        <v>9</v>
      </c>
      <c r="J6" s="2">
        <v>10</v>
      </c>
      <c r="K6" s="2">
        <v>11</v>
      </c>
    </row>
    <row r="7" spans="1:14" ht="24.75" customHeight="1">
      <c r="A7" s="29"/>
      <c r="B7" s="28">
        <v>1</v>
      </c>
      <c r="C7" s="30"/>
      <c r="D7" s="33">
        <f>SUM(F7+H7+J7)</f>
        <v>0</v>
      </c>
      <c r="E7" s="33">
        <f aca="true" t="shared" si="0" ref="D7:E9">SUM(G7+I7+K7)</f>
        <v>0</v>
      </c>
      <c r="F7" s="32"/>
      <c r="G7" s="32"/>
      <c r="H7" s="32"/>
      <c r="I7" s="32"/>
      <c r="J7" s="32"/>
      <c r="K7" s="32"/>
      <c r="L7" s="14" t="str">
        <f>IF(F7&lt;G7,"შეცდომაა"," ")</f>
        <v> </v>
      </c>
      <c r="M7" s="14" t="str">
        <f>IF(H7&lt;I7,"შეცდომაა"," ")</f>
        <v> </v>
      </c>
      <c r="N7" s="14" t="str">
        <f>IF(J7&lt;K7,"შეცდომაა"," ")</f>
        <v> </v>
      </c>
    </row>
    <row r="8" spans="1:14" ht="24.75" customHeight="1">
      <c r="A8" s="29"/>
      <c r="B8" s="28">
        <v>2</v>
      </c>
      <c r="C8" s="30"/>
      <c r="D8" s="33">
        <f t="shared" si="0"/>
        <v>0</v>
      </c>
      <c r="E8" s="33">
        <f t="shared" si="0"/>
        <v>0</v>
      </c>
      <c r="F8" s="32"/>
      <c r="G8" s="32"/>
      <c r="H8" s="32"/>
      <c r="I8" s="32"/>
      <c r="J8" s="32"/>
      <c r="K8" s="32"/>
      <c r="L8" s="14" t="str">
        <f aca="true" t="shared" si="1" ref="L8:L24">IF(F8&lt;G8,"შეცდომაა"," ")</f>
        <v> </v>
      </c>
      <c r="M8" s="14" t="str">
        <f aca="true" t="shared" si="2" ref="M8:M24">IF(H8&lt;I8,"შეცდომაა"," ")</f>
        <v> </v>
      </c>
      <c r="N8" s="14" t="str">
        <f aca="true" t="shared" si="3" ref="N8:N24">IF(J8&lt;K8,"შეცდომაა"," ")</f>
        <v> </v>
      </c>
    </row>
    <row r="9" spans="1:14" ht="24.75" customHeight="1">
      <c r="A9" s="29"/>
      <c r="B9" s="28">
        <v>3</v>
      </c>
      <c r="C9" s="30"/>
      <c r="D9" s="33">
        <f t="shared" si="0"/>
        <v>0</v>
      </c>
      <c r="E9" s="33">
        <f t="shared" si="0"/>
        <v>0</v>
      </c>
      <c r="F9" s="32"/>
      <c r="G9" s="32"/>
      <c r="H9" s="32"/>
      <c r="I9" s="32"/>
      <c r="J9" s="32"/>
      <c r="K9" s="32"/>
      <c r="L9" s="14" t="str">
        <f t="shared" si="1"/>
        <v> </v>
      </c>
      <c r="M9" s="14" t="str">
        <f t="shared" si="2"/>
        <v> </v>
      </c>
      <c r="N9" s="14" t="str">
        <f t="shared" si="3"/>
        <v> </v>
      </c>
    </row>
    <row r="10" spans="1:14" ht="24.75" customHeight="1">
      <c r="A10" s="31"/>
      <c r="B10" s="28">
        <v>4</v>
      </c>
      <c r="C10" s="30"/>
      <c r="D10" s="33">
        <f aca="true" t="shared" si="4" ref="D10:D23">SUM(F10+H10+J10)</f>
        <v>0</v>
      </c>
      <c r="E10" s="33">
        <f aca="true" t="shared" si="5" ref="E10:E23">SUM(G10+I10+K10)</f>
        <v>0</v>
      </c>
      <c r="F10" s="32"/>
      <c r="G10" s="32"/>
      <c r="H10" s="32"/>
      <c r="I10" s="32"/>
      <c r="J10" s="32"/>
      <c r="K10" s="32"/>
      <c r="L10" s="14" t="str">
        <f t="shared" si="1"/>
        <v> </v>
      </c>
      <c r="M10" s="14" t="str">
        <f t="shared" si="2"/>
        <v> </v>
      </c>
      <c r="N10" s="14" t="str">
        <f t="shared" si="3"/>
        <v> </v>
      </c>
    </row>
    <row r="11" spans="1:14" ht="24.75" customHeight="1">
      <c r="A11" s="29"/>
      <c r="B11" s="28">
        <v>5</v>
      </c>
      <c r="C11" s="30"/>
      <c r="D11" s="33">
        <f t="shared" si="4"/>
        <v>0</v>
      </c>
      <c r="E11" s="33">
        <f t="shared" si="5"/>
        <v>0</v>
      </c>
      <c r="F11" s="32"/>
      <c r="G11" s="32"/>
      <c r="H11" s="32"/>
      <c r="I11" s="32"/>
      <c r="J11" s="32"/>
      <c r="K11" s="32"/>
      <c r="L11" s="14" t="str">
        <f t="shared" si="1"/>
        <v> </v>
      </c>
      <c r="M11" s="14" t="str">
        <f t="shared" si="2"/>
        <v> </v>
      </c>
      <c r="N11" s="14" t="str">
        <f t="shared" si="3"/>
        <v> </v>
      </c>
    </row>
    <row r="12" spans="1:14" ht="24.75" customHeight="1">
      <c r="A12" s="29"/>
      <c r="B12" s="28">
        <v>6</v>
      </c>
      <c r="C12" s="30"/>
      <c r="D12" s="33">
        <f t="shared" si="4"/>
        <v>0</v>
      </c>
      <c r="E12" s="33">
        <f>SUM(G12+I12+K12)</f>
        <v>0</v>
      </c>
      <c r="F12" s="32"/>
      <c r="G12" s="32"/>
      <c r="H12" s="32"/>
      <c r="I12" s="32"/>
      <c r="J12" s="32"/>
      <c r="K12" s="32"/>
      <c r="L12" s="14" t="str">
        <f t="shared" si="1"/>
        <v> </v>
      </c>
      <c r="M12" s="14" t="str">
        <f t="shared" si="2"/>
        <v> </v>
      </c>
      <c r="N12" s="14" t="str">
        <f t="shared" si="3"/>
        <v> </v>
      </c>
    </row>
    <row r="13" spans="1:14" ht="24.75" customHeight="1">
      <c r="A13" s="29"/>
      <c r="B13" s="28">
        <v>7</v>
      </c>
      <c r="C13" s="30"/>
      <c r="D13" s="33">
        <f t="shared" si="4"/>
        <v>0</v>
      </c>
      <c r="E13" s="33">
        <f t="shared" si="5"/>
        <v>0</v>
      </c>
      <c r="F13" s="32"/>
      <c r="G13" s="32"/>
      <c r="H13" s="32"/>
      <c r="I13" s="32"/>
      <c r="J13" s="32"/>
      <c r="K13" s="32"/>
      <c r="L13" s="14" t="str">
        <f t="shared" si="1"/>
        <v> </v>
      </c>
      <c r="M13" s="14" t="str">
        <f t="shared" si="2"/>
        <v> </v>
      </c>
      <c r="N13" s="14" t="str">
        <f t="shared" si="3"/>
        <v> </v>
      </c>
    </row>
    <row r="14" spans="1:14" ht="24.75" customHeight="1">
      <c r="A14" s="29"/>
      <c r="B14" s="28">
        <v>8</v>
      </c>
      <c r="C14" s="30"/>
      <c r="D14" s="33">
        <f t="shared" si="4"/>
        <v>0</v>
      </c>
      <c r="E14" s="33">
        <f t="shared" si="5"/>
        <v>0</v>
      </c>
      <c r="F14" s="32"/>
      <c r="G14" s="32"/>
      <c r="H14" s="32"/>
      <c r="I14" s="32"/>
      <c r="J14" s="32"/>
      <c r="K14" s="32"/>
      <c r="L14" s="14" t="str">
        <f t="shared" si="1"/>
        <v> </v>
      </c>
      <c r="M14" s="14" t="str">
        <f t="shared" si="2"/>
        <v> </v>
      </c>
      <c r="N14" s="14" t="str">
        <f t="shared" si="3"/>
        <v> </v>
      </c>
    </row>
    <row r="15" spans="1:14" ht="24.75" customHeight="1">
      <c r="A15" s="29"/>
      <c r="B15" s="28">
        <v>9</v>
      </c>
      <c r="C15" s="30"/>
      <c r="D15" s="33">
        <f t="shared" si="4"/>
        <v>0</v>
      </c>
      <c r="E15" s="33">
        <f t="shared" si="5"/>
        <v>0</v>
      </c>
      <c r="F15" s="32"/>
      <c r="G15" s="32"/>
      <c r="H15" s="32"/>
      <c r="I15" s="32"/>
      <c r="J15" s="32"/>
      <c r="K15" s="32"/>
      <c r="L15" s="14" t="str">
        <f t="shared" si="1"/>
        <v> </v>
      </c>
      <c r="M15" s="14" t="str">
        <f t="shared" si="2"/>
        <v> </v>
      </c>
      <c r="N15" s="14" t="str">
        <f t="shared" si="3"/>
        <v> </v>
      </c>
    </row>
    <row r="16" spans="1:14" ht="24.75" customHeight="1">
      <c r="A16" s="29"/>
      <c r="B16" s="28">
        <v>10</v>
      </c>
      <c r="C16" s="30"/>
      <c r="D16" s="33">
        <f t="shared" si="4"/>
        <v>0</v>
      </c>
      <c r="E16" s="33">
        <f t="shared" si="5"/>
        <v>0</v>
      </c>
      <c r="F16" s="32"/>
      <c r="G16" s="32"/>
      <c r="H16" s="32"/>
      <c r="I16" s="32"/>
      <c r="J16" s="32"/>
      <c r="K16" s="32"/>
      <c r="L16" s="14" t="str">
        <f t="shared" si="1"/>
        <v> </v>
      </c>
      <c r="M16" s="14" t="str">
        <f t="shared" si="2"/>
        <v> </v>
      </c>
      <c r="N16" s="14" t="str">
        <f t="shared" si="3"/>
        <v> </v>
      </c>
    </row>
    <row r="17" spans="1:14" ht="24.75" customHeight="1">
      <c r="A17" s="29"/>
      <c r="B17" s="28">
        <v>11</v>
      </c>
      <c r="C17" s="30"/>
      <c r="D17" s="33">
        <f t="shared" si="4"/>
        <v>0</v>
      </c>
      <c r="E17" s="33">
        <f t="shared" si="5"/>
        <v>0</v>
      </c>
      <c r="F17" s="32"/>
      <c r="G17" s="32"/>
      <c r="H17" s="32"/>
      <c r="I17" s="32"/>
      <c r="J17" s="32"/>
      <c r="K17" s="32"/>
      <c r="L17" s="14" t="str">
        <f t="shared" si="1"/>
        <v> </v>
      </c>
      <c r="M17" s="14" t="str">
        <f t="shared" si="2"/>
        <v> </v>
      </c>
      <c r="N17" s="14" t="str">
        <f t="shared" si="3"/>
        <v> </v>
      </c>
    </row>
    <row r="18" spans="1:14" ht="24.75" customHeight="1">
      <c r="A18" s="29"/>
      <c r="B18" s="28">
        <v>12</v>
      </c>
      <c r="C18" s="30"/>
      <c r="D18" s="33">
        <f t="shared" si="4"/>
        <v>0</v>
      </c>
      <c r="E18" s="33">
        <f t="shared" si="5"/>
        <v>0</v>
      </c>
      <c r="F18" s="32"/>
      <c r="G18" s="32"/>
      <c r="H18" s="32"/>
      <c r="I18" s="32"/>
      <c r="J18" s="32"/>
      <c r="K18" s="32"/>
      <c r="L18" s="14" t="str">
        <f t="shared" si="1"/>
        <v> </v>
      </c>
      <c r="M18" s="14" t="str">
        <f t="shared" si="2"/>
        <v> </v>
      </c>
      <c r="N18" s="14" t="str">
        <f t="shared" si="3"/>
        <v> </v>
      </c>
    </row>
    <row r="19" spans="1:14" ht="24.75" customHeight="1">
      <c r="A19" s="29"/>
      <c r="B19" s="28">
        <v>13</v>
      </c>
      <c r="C19" s="30"/>
      <c r="D19" s="33">
        <f t="shared" si="4"/>
        <v>0</v>
      </c>
      <c r="E19" s="33">
        <f t="shared" si="5"/>
        <v>0</v>
      </c>
      <c r="F19" s="32"/>
      <c r="G19" s="32"/>
      <c r="H19" s="32"/>
      <c r="I19" s="32"/>
      <c r="J19" s="32"/>
      <c r="K19" s="32"/>
      <c r="L19" s="14" t="str">
        <f t="shared" si="1"/>
        <v> </v>
      </c>
      <c r="M19" s="14" t="str">
        <f t="shared" si="2"/>
        <v> </v>
      </c>
      <c r="N19" s="14" t="str">
        <f t="shared" si="3"/>
        <v> </v>
      </c>
    </row>
    <row r="20" spans="1:14" ht="24.75" customHeight="1">
      <c r="A20" s="29"/>
      <c r="B20" s="28">
        <v>14</v>
      </c>
      <c r="C20" s="30"/>
      <c r="D20" s="33">
        <f t="shared" si="4"/>
        <v>0</v>
      </c>
      <c r="E20" s="33">
        <f t="shared" si="5"/>
        <v>0</v>
      </c>
      <c r="F20" s="32"/>
      <c r="G20" s="32"/>
      <c r="H20" s="32"/>
      <c r="I20" s="32"/>
      <c r="J20" s="32"/>
      <c r="K20" s="32"/>
      <c r="L20" s="14" t="str">
        <f t="shared" si="1"/>
        <v> </v>
      </c>
      <c r="M20" s="14" t="str">
        <f t="shared" si="2"/>
        <v> </v>
      </c>
      <c r="N20" s="14" t="str">
        <f t="shared" si="3"/>
        <v> </v>
      </c>
    </row>
    <row r="21" spans="1:14" ht="24.75" customHeight="1">
      <c r="A21" s="29"/>
      <c r="B21" s="28">
        <v>15</v>
      </c>
      <c r="C21" s="30"/>
      <c r="D21" s="33">
        <f t="shared" si="4"/>
        <v>0</v>
      </c>
      <c r="E21" s="33">
        <f t="shared" si="5"/>
        <v>0</v>
      </c>
      <c r="F21" s="32"/>
      <c r="G21" s="32"/>
      <c r="H21" s="32"/>
      <c r="I21" s="32"/>
      <c r="J21" s="32"/>
      <c r="K21" s="32"/>
      <c r="L21" s="14" t="str">
        <f t="shared" si="1"/>
        <v> </v>
      </c>
      <c r="M21" s="14" t="str">
        <f t="shared" si="2"/>
        <v> </v>
      </c>
      <c r="N21" s="14" t="str">
        <f t="shared" si="3"/>
        <v> </v>
      </c>
    </row>
    <row r="22" spans="1:14" ht="24.75" customHeight="1">
      <c r="A22" s="29"/>
      <c r="B22" s="28">
        <v>16</v>
      </c>
      <c r="C22" s="30"/>
      <c r="D22" s="33">
        <f t="shared" si="4"/>
        <v>0</v>
      </c>
      <c r="E22" s="33">
        <f t="shared" si="5"/>
        <v>0</v>
      </c>
      <c r="F22" s="32"/>
      <c r="G22" s="32"/>
      <c r="H22" s="32"/>
      <c r="I22" s="32"/>
      <c r="J22" s="32"/>
      <c r="K22" s="32"/>
      <c r="L22" s="14" t="str">
        <f t="shared" si="1"/>
        <v> </v>
      </c>
      <c r="M22" s="14" t="str">
        <f t="shared" si="2"/>
        <v> </v>
      </c>
      <c r="N22" s="14" t="str">
        <f t="shared" si="3"/>
        <v> </v>
      </c>
    </row>
    <row r="23" spans="1:14" ht="24.75" customHeight="1">
      <c r="A23" s="29"/>
      <c r="B23" s="28">
        <v>17</v>
      </c>
      <c r="C23" s="30"/>
      <c r="D23" s="33">
        <f t="shared" si="4"/>
        <v>0</v>
      </c>
      <c r="E23" s="33">
        <f t="shared" si="5"/>
        <v>0</v>
      </c>
      <c r="F23" s="32"/>
      <c r="G23" s="32"/>
      <c r="H23" s="32"/>
      <c r="I23" s="32"/>
      <c r="J23" s="32"/>
      <c r="K23" s="32"/>
      <c r="L23" s="14" t="str">
        <f t="shared" si="1"/>
        <v> </v>
      </c>
      <c r="M23" s="14" t="str">
        <f t="shared" si="2"/>
        <v> </v>
      </c>
      <c r="N23" s="14" t="str">
        <f t="shared" si="3"/>
        <v> </v>
      </c>
    </row>
    <row r="24" spans="1:14" ht="24.75" customHeight="1">
      <c r="A24" s="29"/>
      <c r="B24" s="28">
        <v>18</v>
      </c>
      <c r="C24" s="30"/>
      <c r="D24" s="33">
        <f>SUM(F24+H24+J24)</f>
        <v>0</v>
      </c>
      <c r="E24" s="33">
        <f>SUM(G24+I24+K24)</f>
        <v>0</v>
      </c>
      <c r="F24" s="32"/>
      <c r="G24" s="32"/>
      <c r="H24" s="32"/>
      <c r="I24" s="32"/>
      <c r="J24" s="32"/>
      <c r="K24" s="32"/>
      <c r="L24" s="14" t="str">
        <f t="shared" si="1"/>
        <v> </v>
      </c>
      <c r="M24" s="14" t="str">
        <f t="shared" si="2"/>
        <v> </v>
      </c>
      <c r="N24" s="14" t="str">
        <f t="shared" si="3"/>
        <v> </v>
      </c>
    </row>
    <row r="25" spans="1:13" ht="24.75" customHeight="1">
      <c r="A25" s="51" t="s">
        <v>38</v>
      </c>
      <c r="B25" s="4">
        <v>1</v>
      </c>
      <c r="C25" s="5" t="s">
        <v>0</v>
      </c>
      <c r="D25" s="33">
        <f>SUM(D7:D24)</f>
        <v>0</v>
      </c>
      <c r="E25" s="33">
        <f aca="true" t="shared" si="6" ref="E25:K25">SUM(E7:E24)</f>
        <v>0</v>
      </c>
      <c r="F25" s="33">
        <f t="shared" si="6"/>
        <v>0</v>
      </c>
      <c r="G25" s="33">
        <f t="shared" si="6"/>
        <v>0</v>
      </c>
      <c r="H25" s="33">
        <f t="shared" si="6"/>
        <v>0</v>
      </c>
      <c r="I25" s="33">
        <f t="shared" si="6"/>
        <v>0</v>
      </c>
      <c r="J25" s="33">
        <f t="shared" si="6"/>
        <v>0</v>
      </c>
      <c r="K25" s="33">
        <f t="shared" si="6"/>
        <v>0</v>
      </c>
      <c r="L25" t="str">
        <f>IF(D25&lt;(F25+H25+J25),"შეცდომაა"," ")</f>
        <v> </v>
      </c>
      <c r="M25" t="str">
        <f>IF(E25&lt;(G25+I25+K25),"შეცდომაა"," ")</f>
        <v> </v>
      </c>
    </row>
    <row r="26" spans="1:13" ht="27" customHeight="1">
      <c r="A26" s="52" t="s">
        <v>41</v>
      </c>
      <c r="B26" s="4">
        <v>2</v>
      </c>
      <c r="C26" s="6" t="s">
        <v>0</v>
      </c>
      <c r="D26" s="32"/>
      <c r="E26" s="32"/>
      <c r="F26" s="32"/>
      <c r="G26" s="32"/>
      <c r="H26" s="32"/>
      <c r="I26" s="32"/>
      <c r="J26" s="32"/>
      <c r="K26" s="32"/>
      <c r="L26" t="str">
        <f>IF(D26&lt;(F26+H26+J26),"შეცდომაა"," ")</f>
        <v> </v>
      </c>
      <c r="M26" t="str">
        <f>IF(E26&lt;(G26+I26+K26),"შეცდომაა"," ")</f>
        <v> </v>
      </c>
    </row>
    <row r="27" ht="15" hidden="1"/>
    <row r="28" spans="4:10" ht="25.5" customHeight="1" hidden="1">
      <c r="D28" s="12" t="str">
        <f>IF(E25&gt;D25,"Secdomaa, qalebis raodenoba metia jamze"," ")</f>
        <v> </v>
      </c>
      <c r="E28" s="15"/>
      <c r="F28" s="16" t="str">
        <f>IF(G25&gt;F25,"Secdomaa, qalebis raodenoma metia jamze"," ")</f>
        <v> </v>
      </c>
      <c r="H28" s="16" t="str">
        <f>IF(I25&gt;H25,"Secdomaa, qalebis raodenoba metia jamze"," ")</f>
        <v> </v>
      </c>
      <c r="J28" s="16" t="str">
        <f>IF(K25&gt;J25,"Secdomaa, qalebis raodenoba metia jamze"," ")</f>
        <v> </v>
      </c>
    </row>
    <row r="29" ht="15" hidden="1"/>
    <row r="30" ht="15" hidden="1"/>
  </sheetData>
  <sheetProtection insertRows="0"/>
  <mergeCells count="6">
    <mergeCell ref="D3:E4"/>
    <mergeCell ref="F3:K4"/>
    <mergeCell ref="A3:A5"/>
    <mergeCell ref="B3:B5"/>
    <mergeCell ref="C3:C5"/>
    <mergeCell ref="A1:K1"/>
  </mergeCells>
  <printOptions/>
  <pageMargins left="0.25" right="0.25" top="0.5" bottom="0.5" header="0.3" footer="0.3"/>
  <pageSetup horizontalDpi="600" verticalDpi="600" orientation="landscape" paperSize="9" scale="55" r:id="rId1"/>
  <ignoredErrors>
    <ignoredError sqref="D24 E24 E13:E22 D10:D22 E10:E11" unlockedFormula="1"/>
  </ignoredErrors>
</worksheet>
</file>

<file path=xl/worksheets/sheet3.xml><?xml version="1.0" encoding="utf-8"?>
<worksheet xmlns="http://schemas.openxmlformats.org/spreadsheetml/2006/main" xmlns:r="http://schemas.openxmlformats.org/officeDocument/2006/relationships">
  <dimension ref="A1:N25"/>
  <sheetViews>
    <sheetView zoomScale="90" zoomScaleNormal="90" zoomScalePageLayoutView="0" workbookViewId="0" topLeftCell="A1">
      <selection activeCell="A1" sqref="A1:K1"/>
    </sheetView>
  </sheetViews>
  <sheetFormatPr defaultColWidth="9.140625" defaultRowHeight="15"/>
  <cols>
    <col min="1" max="1" width="55.28125" style="0" customWidth="1"/>
    <col min="2" max="2" width="10.7109375" style="0" customWidth="1"/>
    <col min="3" max="3" width="18.140625" style="0" customWidth="1"/>
    <col min="4" max="4" width="12.7109375" style="0" customWidth="1"/>
    <col min="5" max="5" width="12.28125" style="0" customWidth="1"/>
    <col min="6" max="6" width="18.28125" style="0" customWidth="1"/>
    <col min="7" max="7" width="11.140625" style="0" customWidth="1"/>
    <col min="8" max="8" width="26.8515625" style="0" customWidth="1"/>
    <col min="9" max="9" width="11.28125" style="0" customWidth="1"/>
    <col min="10" max="10" width="19.57421875" style="0" customWidth="1"/>
    <col min="11" max="11" width="11.421875" style="0" customWidth="1"/>
    <col min="12" max="12" width="11.00390625" style="20" hidden="1" customWidth="1"/>
    <col min="13" max="13" width="11.421875" style="20" hidden="1" customWidth="1"/>
    <col min="14" max="14" width="12.00390625" style="20" hidden="1" customWidth="1"/>
    <col min="15" max="15" width="0" style="0" hidden="1" customWidth="1"/>
  </cols>
  <sheetData>
    <row r="1" spans="1:11" ht="15.75">
      <c r="A1" s="160" t="s">
        <v>42</v>
      </c>
      <c r="B1" s="160"/>
      <c r="C1" s="160"/>
      <c r="D1" s="160"/>
      <c r="E1" s="160"/>
      <c r="F1" s="160"/>
      <c r="G1" s="160"/>
      <c r="H1" s="160"/>
      <c r="I1" s="160"/>
      <c r="J1" s="160"/>
      <c r="K1" s="160"/>
    </row>
    <row r="2" spans="1:11" ht="15">
      <c r="A2" s="47"/>
      <c r="B2" s="47"/>
      <c r="C2" s="47"/>
      <c r="D2" s="47"/>
      <c r="E2" s="47"/>
      <c r="F2" s="47"/>
      <c r="G2" s="47"/>
      <c r="H2" s="47"/>
      <c r="I2" s="47"/>
      <c r="J2" s="47"/>
      <c r="K2" s="47"/>
    </row>
    <row r="3" spans="1:11" ht="28.5" customHeight="1">
      <c r="A3" s="143" t="s">
        <v>32</v>
      </c>
      <c r="B3" s="153" t="s">
        <v>92</v>
      </c>
      <c r="C3" s="156" t="s">
        <v>33</v>
      </c>
      <c r="D3" s="142" t="s">
        <v>98</v>
      </c>
      <c r="E3" s="143"/>
      <c r="F3" s="146" t="s">
        <v>40</v>
      </c>
      <c r="G3" s="147"/>
      <c r="H3" s="147"/>
      <c r="I3" s="147"/>
      <c r="J3" s="147"/>
      <c r="K3" s="148"/>
    </row>
    <row r="4" spans="1:11" ht="34.5" customHeight="1">
      <c r="A4" s="152"/>
      <c r="B4" s="154"/>
      <c r="C4" s="157"/>
      <c r="D4" s="144"/>
      <c r="E4" s="145"/>
      <c r="F4" s="149"/>
      <c r="G4" s="150"/>
      <c r="H4" s="150"/>
      <c r="I4" s="150"/>
      <c r="J4" s="150"/>
      <c r="K4" s="151"/>
    </row>
    <row r="5" spans="1:11" ht="69.75" customHeight="1">
      <c r="A5" s="145"/>
      <c r="B5" s="155"/>
      <c r="C5" s="158"/>
      <c r="D5" s="48" t="s">
        <v>34</v>
      </c>
      <c r="E5" s="48" t="s">
        <v>35</v>
      </c>
      <c r="F5" s="48" t="s">
        <v>36</v>
      </c>
      <c r="G5" s="48" t="s">
        <v>35</v>
      </c>
      <c r="H5" s="48" t="s">
        <v>37</v>
      </c>
      <c r="I5" s="48" t="s">
        <v>35</v>
      </c>
      <c r="J5" s="50" t="s">
        <v>39</v>
      </c>
      <c r="K5" s="48" t="s">
        <v>35</v>
      </c>
    </row>
    <row r="6" spans="1:11" ht="16.5">
      <c r="A6" s="2">
        <v>1</v>
      </c>
      <c r="B6" s="2">
        <v>2</v>
      </c>
      <c r="C6" s="2">
        <v>3</v>
      </c>
      <c r="D6" s="2">
        <v>4</v>
      </c>
      <c r="E6" s="2">
        <v>5</v>
      </c>
      <c r="F6" s="2">
        <v>6</v>
      </c>
      <c r="G6" s="2">
        <v>7</v>
      </c>
      <c r="H6" s="2">
        <v>8</v>
      </c>
      <c r="I6" s="2">
        <v>9</v>
      </c>
      <c r="J6" s="2">
        <v>10</v>
      </c>
      <c r="K6" s="2">
        <v>11</v>
      </c>
    </row>
    <row r="7" spans="1:14" ht="28.5" customHeight="1">
      <c r="A7" s="29"/>
      <c r="B7" s="28">
        <v>1</v>
      </c>
      <c r="C7" s="30"/>
      <c r="D7" s="33">
        <f aca="true" t="shared" si="0" ref="D7:D20">SUM(F7+H7+J7)</f>
        <v>0</v>
      </c>
      <c r="E7" s="33">
        <f aca="true" t="shared" si="1" ref="E7:E20">SUM(G7+I7+K7)</f>
        <v>0</v>
      </c>
      <c r="F7" s="32"/>
      <c r="G7" s="32"/>
      <c r="H7" s="32"/>
      <c r="I7" s="32"/>
      <c r="J7" s="32"/>
      <c r="K7" s="32"/>
      <c r="L7" s="34" t="str">
        <f>IF(F7&lt;G7,"შეცდომაა"," ")</f>
        <v> </v>
      </c>
      <c r="M7" s="34" t="str">
        <f>IF(H7&lt;I7,"შეცდომაა"," ")</f>
        <v> </v>
      </c>
      <c r="N7" s="34" t="str">
        <f>IF(J7&lt;K7,"შეცდომაა"," ")</f>
        <v> </v>
      </c>
    </row>
    <row r="8" spans="1:14" ht="28.5" customHeight="1">
      <c r="A8" s="29"/>
      <c r="B8" s="28">
        <v>2</v>
      </c>
      <c r="C8" s="30"/>
      <c r="D8" s="33">
        <f t="shared" si="0"/>
        <v>0</v>
      </c>
      <c r="E8" s="33">
        <f t="shared" si="1"/>
        <v>0</v>
      </c>
      <c r="F8" s="32"/>
      <c r="G8" s="32"/>
      <c r="H8" s="32"/>
      <c r="I8" s="32"/>
      <c r="J8" s="32"/>
      <c r="K8" s="32"/>
      <c r="L8" s="34" t="str">
        <f aca="true" t="shared" si="2" ref="L8:L21">IF(F8&lt;G8,"შეცდომაა"," ")</f>
        <v> </v>
      </c>
      <c r="M8" s="34" t="str">
        <f aca="true" t="shared" si="3" ref="M8:M21">IF(H8&lt;I8,"შეცდომაა"," ")</f>
        <v> </v>
      </c>
      <c r="N8" s="34" t="str">
        <f aca="true" t="shared" si="4" ref="N8:N21">IF(J8&lt;K8,"შეცდომაა"," ")</f>
        <v> </v>
      </c>
    </row>
    <row r="9" spans="1:14" ht="28.5" customHeight="1">
      <c r="A9" s="29"/>
      <c r="B9" s="28">
        <v>3</v>
      </c>
      <c r="C9" s="30"/>
      <c r="D9" s="33">
        <f t="shared" si="0"/>
        <v>0</v>
      </c>
      <c r="E9" s="33">
        <f t="shared" si="1"/>
        <v>0</v>
      </c>
      <c r="F9" s="32"/>
      <c r="G9" s="32"/>
      <c r="H9" s="32"/>
      <c r="I9" s="32"/>
      <c r="J9" s="32"/>
      <c r="K9" s="32"/>
      <c r="L9" s="34" t="str">
        <f t="shared" si="2"/>
        <v> </v>
      </c>
      <c r="M9" s="34" t="str">
        <f t="shared" si="3"/>
        <v> </v>
      </c>
      <c r="N9" s="34" t="str">
        <f t="shared" si="4"/>
        <v> </v>
      </c>
    </row>
    <row r="10" spans="1:14" ht="28.5" customHeight="1">
      <c r="A10" s="29"/>
      <c r="B10" s="28">
        <v>4</v>
      </c>
      <c r="C10" s="30"/>
      <c r="D10" s="33">
        <f t="shared" si="0"/>
        <v>0</v>
      </c>
      <c r="E10" s="33">
        <f t="shared" si="1"/>
        <v>0</v>
      </c>
      <c r="F10" s="32"/>
      <c r="G10" s="32"/>
      <c r="H10" s="32"/>
      <c r="I10" s="32"/>
      <c r="J10" s="32"/>
      <c r="K10" s="32"/>
      <c r="L10" s="34" t="str">
        <f t="shared" si="2"/>
        <v> </v>
      </c>
      <c r="M10" s="34" t="str">
        <f t="shared" si="3"/>
        <v> </v>
      </c>
      <c r="N10" s="34" t="str">
        <f t="shared" si="4"/>
        <v> </v>
      </c>
    </row>
    <row r="11" spans="1:14" ht="28.5" customHeight="1">
      <c r="A11" s="29"/>
      <c r="B11" s="28">
        <v>5</v>
      </c>
      <c r="C11" s="30"/>
      <c r="D11" s="33">
        <f t="shared" si="0"/>
        <v>0</v>
      </c>
      <c r="E11" s="33">
        <f t="shared" si="1"/>
        <v>0</v>
      </c>
      <c r="F11" s="32"/>
      <c r="G11" s="32"/>
      <c r="H11" s="32"/>
      <c r="I11" s="32"/>
      <c r="J11" s="32"/>
      <c r="K11" s="32"/>
      <c r="L11" s="34" t="str">
        <f t="shared" si="2"/>
        <v> </v>
      </c>
      <c r="M11" s="34" t="str">
        <f t="shared" si="3"/>
        <v> </v>
      </c>
      <c r="N11" s="34" t="str">
        <f t="shared" si="4"/>
        <v> </v>
      </c>
    </row>
    <row r="12" spans="1:14" ht="28.5" customHeight="1">
      <c r="A12" s="29"/>
      <c r="B12" s="28">
        <v>6</v>
      </c>
      <c r="C12" s="30"/>
      <c r="D12" s="33">
        <f t="shared" si="0"/>
        <v>0</v>
      </c>
      <c r="E12" s="33">
        <f t="shared" si="1"/>
        <v>0</v>
      </c>
      <c r="F12" s="32"/>
      <c r="G12" s="32"/>
      <c r="H12" s="32"/>
      <c r="I12" s="32"/>
      <c r="J12" s="32"/>
      <c r="K12" s="32"/>
      <c r="L12" s="34" t="str">
        <f t="shared" si="2"/>
        <v> </v>
      </c>
      <c r="M12" s="34" t="str">
        <f t="shared" si="3"/>
        <v> </v>
      </c>
      <c r="N12" s="34" t="str">
        <f t="shared" si="4"/>
        <v> </v>
      </c>
    </row>
    <row r="13" spans="1:14" ht="28.5" customHeight="1">
      <c r="A13" s="29"/>
      <c r="B13" s="28">
        <v>7</v>
      </c>
      <c r="C13" s="30"/>
      <c r="D13" s="33">
        <f t="shared" si="0"/>
        <v>0</v>
      </c>
      <c r="E13" s="33">
        <f t="shared" si="1"/>
        <v>0</v>
      </c>
      <c r="F13" s="32"/>
      <c r="G13" s="32"/>
      <c r="H13" s="32"/>
      <c r="I13" s="32"/>
      <c r="J13" s="32"/>
      <c r="K13" s="32"/>
      <c r="L13" s="34" t="str">
        <f t="shared" si="2"/>
        <v> </v>
      </c>
      <c r="M13" s="34" t="str">
        <f t="shared" si="3"/>
        <v> </v>
      </c>
      <c r="N13" s="34" t="str">
        <f t="shared" si="4"/>
        <v> </v>
      </c>
    </row>
    <row r="14" spans="1:14" ht="28.5" customHeight="1">
      <c r="A14" s="29"/>
      <c r="B14" s="28">
        <v>8</v>
      </c>
      <c r="C14" s="30"/>
      <c r="D14" s="33">
        <f t="shared" si="0"/>
        <v>0</v>
      </c>
      <c r="E14" s="33">
        <f t="shared" si="1"/>
        <v>0</v>
      </c>
      <c r="F14" s="32"/>
      <c r="G14" s="32"/>
      <c r="H14" s="32"/>
      <c r="I14" s="32"/>
      <c r="J14" s="32"/>
      <c r="K14" s="32"/>
      <c r="L14" s="34" t="str">
        <f t="shared" si="2"/>
        <v> </v>
      </c>
      <c r="M14" s="34" t="str">
        <f t="shared" si="3"/>
        <v> </v>
      </c>
      <c r="N14" s="34" t="str">
        <f t="shared" si="4"/>
        <v> </v>
      </c>
    </row>
    <row r="15" spans="1:14" ht="28.5" customHeight="1">
      <c r="A15" s="29"/>
      <c r="B15" s="28">
        <v>9</v>
      </c>
      <c r="C15" s="30"/>
      <c r="D15" s="33">
        <f t="shared" si="0"/>
        <v>0</v>
      </c>
      <c r="E15" s="33">
        <f t="shared" si="1"/>
        <v>0</v>
      </c>
      <c r="F15" s="32"/>
      <c r="G15" s="32"/>
      <c r="H15" s="32"/>
      <c r="I15" s="32"/>
      <c r="J15" s="32"/>
      <c r="K15" s="32"/>
      <c r="L15" s="34" t="str">
        <f t="shared" si="2"/>
        <v> </v>
      </c>
      <c r="M15" s="34" t="str">
        <f t="shared" si="3"/>
        <v> </v>
      </c>
      <c r="N15" s="34" t="str">
        <f t="shared" si="4"/>
        <v> </v>
      </c>
    </row>
    <row r="16" spans="1:14" ht="28.5" customHeight="1">
      <c r="A16" s="29"/>
      <c r="B16" s="28">
        <v>10</v>
      </c>
      <c r="C16" s="30"/>
      <c r="D16" s="33">
        <f t="shared" si="0"/>
        <v>0</v>
      </c>
      <c r="E16" s="33">
        <f t="shared" si="1"/>
        <v>0</v>
      </c>
      <c r="F16" s="32"/>
      <c r="G16" s="32"/>
      <c r="H16" s="32"/>
      <c r="I16" s="32"/>
      <c r="J16" s="32"/>
      <c r="K16" s="32"/>
      <c r="L16" s="34" t="str">
        <f t="shared" si="2"/>
        <v> </v>
      </c>
      <c r="M16" s="34" t="str">
        <f t="shared" si="3"/>
        <v> </v>
      </c>
      <c r="N16" s="34" t="str">
        <f t="shared" si="4"/>
        <v> </v>
      </c>
    </row>
    <row r="17" spans="1:14" ht="28.5" customHeight="1">
      <c r="A17" s="29"/>
      <c r="B17" s="28">
        <v>11</v>
      </c>
      <c r="C17" s="30"/>
      <c r="D17" s="33">
        <f t="shared" si="0"/>
        <v>0</v>
      </c>
      <c r="E17" s="33">
        <f t="shared" si="1"/>
        <v>0</v>
      </c>
      <c r="F17" s="32"/>
      <c r="G17" s="32"/>
      <c r="H17" s="32"/>
      <c r="I17" s="32"/>
      <c r="J17" s="32"/>
      <c r="K17" s="32"/>
      <c r="L17" s="34" t="str">
        <f t="shared" si="2"/>
        <v> </v>
      </c>
      <c r="M17" s="34" t="str">
        <f t="shared" si="3"/>
        <v> </v>
      </c>
      <c r="N17" s="34" t="str">
        <f t="shared" si="4"/>
        <v> </v>
      </c>
    </row>
    <row r="18" spans="1:14" ht="28.5" customHeight="1">
      <c r="A18" s="29"/>
      <c r="B18" s="28">
        <v>12</v>
      </c>
      <c r="C18" s="30"/>
      <c r="D18" s="33">
        <f t="shared" si="0"/>
        <v>0</v>
      </c>
      <c r="E18" s="33">
        <f t="shared" si="1"/>
        <v>0</v>
      </c>
      <c r="F18" s="32"/>
      <c r="G18" s="32"/>
      <c r="H18" s="32"/>
      <c r="I18" s="32"/>
      <c r="J18" s="32"/>
      <c r="K18" s="32"/>
      <c r="L18" s="34" t="str">
        <f t="shared" si="2"/>
        <v> </v>
      </c>
      <c r="M18" s="34" t="str">
        <f t="shared" si="3"/>
        <v> </v>
      </c>
      <c r="N18" s="34" t="str">
        <f t="shared" si="4"/>
        <v> </v>
      </c>
    </row>
    <row r="19" spans="1:14" ht="28.5" customHeight="1">
      <c r="A19" s="29"/>
      <c r="B19" s="28">
        <v>13</v>
      </c>
      <c r="C19" s="30"/>
      <c r="D19" s="33">
        <f t="shared" si="0"/>
        <v>0</v>
      </c>
      <c r="E19" s="33">
        <f t="shared" si="1"/>
        <v>0</v>
      </c>
      <c r="F19" s="32"/>
      <c r="G19" s="32"/>
      <c r="H19" s="32"/>
      <c r="I19" s="32"/>
      <c r="J19" s="32"/>
      <c r="K19" s="32"/>
      <c r="L19" s="34" t="str">
        <f t="shared" si="2"/>
        <v> </v>
      </c>
      <c r="M19" s="34" t="str">
        <f t="shared" si="3"/>
        <v> </v>
      </c>
      <c r="N19" s="34" t="str">
        <f t="shared" si="4"/>
        <v> </v>
      </c>
    </row>
    <row r="20" spans="1:14" ht="28.5" customHeight="1">
      <c r="A20" s="29"/>
      <c r="B20" s="28">
        <v>14</v>
      </c>
      <c r="C20" s="30"/>
      <c r="D20" s="33">
        <f t="shared" si="0"/>
        <v>0</v>
      </c>
      <c r="E20" s="33">
        <f t="shared" si="1"/>
        <v>0</v>
      </c>
      <c r="F20" s="32"/>
      <c r="G20" s="32"/>
      <c r="H20" s="32"/>
      <c r="I20" s="32"/>
      <c r="J20" s="32"/>
      <c r="K20" s="32"/>
      <c r="L20" s="34" t="str">
        <f t="shared" si="2"/>
        <v> </v>
      </c>
      <c r="M20" s="34" t="str">
        <f t="shared" si="3"/>
        <v> </v>
      </c>
      <c r="N20" s="34" t="str">
        <f t="shared" si="4"/>
        <v> </v>
      </c>
    </row>
    <row r="21" spans="1:14" ht="28.5" customHeight="1">
      <c r="A21" s="29"/>
      <c r="B21" s="28">
        <v>15</v>
      </c>
      <c r="C21" s="30"/>
      <c r="D21" s="33">
        <f>SUM(F21+H21+J21)</f>
        <v>0</v>
      </c>
      <c r="E21" s="33">
        <f>SUM(G21+I21+K21)</f>
        <v>0</v>
      </c>
      <c r="F21" s="32"/>
      <c r="G21" s="32"/>
      <c r="H21" s="32"/>
      <c r="I21" s="32"/>
      <c r="J21" s="32"/>
      <c r="K21" s="32"/>
      <c r="L21" s="34" t="str">
        <f t="shared" si="2"/>
        <v> </v>
      </c>
      <c r="M21" s="34" t="str">
        <f t="shared" si="3"/>
        <v> </v>
      </c>
      <c r="N21" s="34" t="str">
        <f t="shared" si="4"/>
        <v> </v>
      </c>
    </row>
    <row r="22" spans="1:14" ht="35.25" customHeight="1">
      <c r="A22" s="51" t="s">
        <v>38</v>
      </c>
      <c r="B22" s="4">
        <v>1</v>
      </c>
      <c r="C22" s="6" t="s">
        <v>0</v>
      </c>
      <c r="D22" s="33">
        <f>SUM(D7:D21)</f>
        <v>0</v>
      </c>
      <c r="E22" s="33">
        <f>SUM(E7:E21)</f>
        <v>0</v>
      </c>
      <c r="F22" s="33">
        <f aca="true" t="shared" si="5" ref="F22:K22">SUM(F7:F21)</f>
        <v>0</v>
      </c>
      <c r="G22" s="33">
        <f t="shared" si="5"/>
        <v>0</v>
      </c>
      <c r="H22" s="33">
        <f t="shared" si="5"/>
        <v>0</v>
      </c>
      <c r="I22" s="33">
        <f t="shared" si="5"/>
        <v>0</v>
      </c>
      <c r="J22" s="33">
        <f t="shared" si="5"/>
        <v>0</v>
      </c>
      <c r="K22" s="33">
        <f t="shared" si="5"/>
        <v>0</v>
      </c>
      <c r="L22" s="18" t="str">
        <f>IF(D22&lt;(F22+H22+J22),"შეცდომაა"," ")</f>
        <v> </v>
      </c>
      <c r="M22" s="18" t="str">
        <f>IF(E22&lt;(G22+I22+K22),"შეცდომაა"," ")</f>
        <v> </v>
      </c>
      <c r="N22" s="34"/>
    </row>
    <row r="23" spans="1:14" ht="40.5" customHeight="1">
      <c r="A23" s="52" t="s">
        <v>41</v>
      </c>
      <c r="B23" s="4">
        <v>2</v>
      </c>
      <c r="C23" s="6" t="s">
        <v>0</v>
      </c>
      <c r="D23" s="32"/>
      <c r="E23" s="32"/>
      <c r="F23" s="32"/>
      <c r="G23" s="32"/>
      <c r="H23" s="32"/>
      <c r="I23" s="32"/>
      <c r="J23" s="32"/>
      <c r="K23" s="32"/>
      <c r="L23" s="18" t="str">
        <f>IF(D23&lt;(F23+H23+J23),"შეცდომაა"," ")</f>
        <v> </v>
      </c>
      <c r="M23" s="18" t="str">
        <f>IF(E23&lt;(G23+I23+K23),"შეცდომაა"," ")</f>
        <v> </v>
      </c>
      <c r="N23" s="34"/>
    </row>
    <row r="24" spans="12:14" ht="15.75" hidden="1">
      <c r="L24" s="21"/>
      <c r="M24" s="21"/>
      <c r="N24" s="21"/>
    </row>
    <row r="25" spans="4:10" ht="63" customHeight="1" hidden="1">
      <c r="D25" s="12" t="str">
        <f>IF(E22&gt;D22,"Secdomaa, qalebis raodenoba metia jamze"," ")</f>
        <v> </v>
      </c>
      <c r="F25" s="12" t="str">
        <f>IF(G22&gt;F22,"Secdomaa, qalebis raodenoba metia jamze"," ")</f>
        <v> </v>
      </c>
      <c r="H25" s="12" t="str">
        <f>IF(I22&gt;H22,"Secdomaa, qalebis raodenoba metia jamze"," ")</f>
        <v> </v>
      </c>
      <c r="J25" s="12" t="str">
        <f>IF(K22&gt;J22,"Secdomaa, qalebis raodenoba metia jamze"," ")</f>
        <v> </v>
      </c>
    </row>
    <row r="26" ht="15" hidden="1"/>
    <row r="27" ht="15" hidden="1"/>
  </sheetData>
  <sheetProtection insertRows="0"/>
  <mergeCells count="6">
    <mergeCell ref="D3:E4"/>
    <mergeCell ref="F3:K4"/>
    <mergeCell ref="A3:A5"/>
    <mergeCell ref="B3:B5"/>
    <mergeCell ref="C3:C5"/>
    <mergeCell ref="A1:K1"/>
  </mergeCells>
  <printOptions/>
  <pageMargins left="0.25" right="0.25" top="0.5" bottom="0.5" header="0.3" footer="0.3"/>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dimension ref="A1:N25"/>
  <sheetViews>
    <sheetView zoomScale="85" zoomScaleNormal="85" zoomScalePageLayoutView="0" workbookViewId="0" topLeftCell="A1">
      <selection activeCell="A1" sqref="A1:K1"/>
    </sheetView>
  </sheetViews>
  <sheetFormatPr defaultColWidth="9.140625" defaultRowHeight="15"/>
  <cols>
    <col min="1" max="1" width="52.8515625" style="0" customWidth="1"/>
    <col min="2" max="2" width="11.7109375" style="0" customWidth="1"/>
    <col min="3" max="3" width="18.140625" style="0" customWidth="1"/>
    <col min="4" max="4" width="12.57421875" style="0" customWidth="1"/>
    <col min="5" max="5" width="12.140625" style="0" customWidth="1"/>
    <col min="6" max="6" width="15.57421875" style="0" customWidth="1"/>
    <col min="7" max="7" width="11.00390625" style="0" customWidth="1"/>
    <col min="8" max="8" width="26.00390625" style="0" customWidth="1"/>
    <col min="9" max="9" width="10.8515625" style="0" customWidth="1"/>
    <col min="10" max="10" width="16.57421875" style="0" customWidth="1"/>
    <col min="11" max="11" width="11.57421875" style="0" customWidth="1"/>
    <col min="12" max="12" width="11.00390625" style="20" hidden="1" customWidth="1"/>
    <col min="13" max="13" width="11.421875" style="20" hidden="1" customWidth="1"/>
    <col min="14" max="14" width="12.00390625" style="20" hidden="1" customWidth="1"/>
    <col min="15" max="15" width="0" style="0" hidden="1" customWidth="1"/>
  </cols>
  <sheetData>
    <row r="1" spans="1:11" ht="15.75">
      <c r="A1" s="160" t="s">
        <v>43</v>
      </c>
      <c r="B1" s="160"/>
      <c r="C1" s="160"/>
      <c r="D1" s="160"/>
      <c r="E1" s="160"/>
      <c r="F1" s="160"/>
      <c r="G1" s="160"/>
      <c r="H1" s="160"/>
      <c r="I1" s="160"/>
      <c r="J1" s="160"/>
      <c r="K1" s="160"/>
    </row>
    <row r="2" spans="1:11" ht="15">
      <c r="A2" s="47"/>
      <c r="B2" s="47"/>
      <c r="C2" s="47"/>
      <c r="D2" s="47"/>
      <c r="E2" s="47"/>
      <c r="F2" s="47"/>
      <c r="G2" s="47"/>
      <c r="H2" s="47"/>
      <c r="I2" s="47"/>
      <c r="J2" s="47"/>
      <c r="K2" s="47"/>
    </row>
    <row r="3" spans="1:11" ht="28.5" customHeight="1">
      <c r="A3" s="143" t="s">
        <v>32</v>
      </c>
      <c r="B3" s="153" t="s">
        <v>92</v>
      </c>
      <c r="C3" s="156" t="s">
        <v>33</v>
      </c>
      <c r="D3" s="146" t="s">
        <v>98</v>
      </c>
      <c r="E3" s="148"/>
      <c r="F3" s="146" t="s">
        <v>40</v>
      </c>
      <c r="G3" s="147"/>
      <c r="H3" s="147"/>
      <c r="I3" s="147"/>
      <c r="J3" s="147"/>
      <c r="K3" s="148"/>
    </row>
    <row r="4" spans="1:11" ht="37.5" customHeight="1">
      <c r="A4" s="152"/>
      <c r="B4" s="154"/>
      <c r="C4" s="157"/>
      <c r="D4" s="149"/>
      <c r="E4" s="151"/>
      <c r="F4" s="149"/>
      <c r="G4" s="150"/>
      <c r="H4" s="150"/>
      <c r="I4" s="150"/>
      <c r="J4" s="150"/>
      <c r="K4" s="151"/>
    </row>
    <row r="5" spans="1:11" ht="66" customHeight="1">
      <c r="A5" s="145"/>
      <c r="B5" s="155"/>
      <c r="C5" s="158"/>
      <c r="D5" s="48" t="s">
        <v>34</v>
      </c>
      <c r="E5" s="48" t="s">
        <v>35</v>
      </c>
      <c r="F5" s="48" t="s">
        <v>36</v>
      </c>
      <c r="G5" s="48" t="s">
        <v>35</v>
      </c>
      <c r="H5" s="48" t="s">
        <v>37</v>
      </c>
      <c r="I5" s="48" t="s">
        <v>35</v>
      </c>
      <c r="J5" s="50" t="s">
        <v>39</v>
      </c>
      <c r="K5" s="48" t="s">
        <v>35</v>
      </c>
    </row>
    <row r="6" spans="1:11" ht="16.5">
      <c r="A6" s="27">
        <v>1</v>
      </c>
      <c r="B6" s="27">
        <v>2</v>
      </c>
      <c r="C6" s="27">
        <v>3</v>
      </c>
      <c r="D6" s="27">
        <v>4</v>
      </c>
      <c r="E6" s="27">
        <v>5</v>
      </c>
      <c r="F6" s="27">
        <v>6</v>
      </c>
      <c r="G6" s="27">
        <v>7</v>
      </c>
      <c r="H6" s="27">
        <v>8</v>
      </c>
      <c r="I6" s="27">
        <v>9</v>
      </c>
      <c r="J6" s="27">
        <v>10</v>
      </c>
      <c r="K6" s="27">
        <v>11</v>
      </c>
    </row>
    <row r="7" spans="1:14" ht="28.5" customHeight="1">
      <c r="A7" s="29"/>
      <c r="B7" s="28">
        <v>1</v>
      </c>
      <c r="C7" s="30"/>
      <c r="D7" s="33">
        <f aca="true" t="shared" si="0" ref="D7:D20">SUM(F7+H7+J7)</f>
        <v>0</v>
      </c>
      <c r="E7" s="33">
        <f aca="true" t="shared" si="1" ref="E7:E20">SUM(G7+I7+K7)</f>
        <v>0</v>
      </c>
      <c r="F7" s="32"/>
      <c r="G7" s="32"/>
      <c r="H7" s="32"/>
      <c r="I7" s="32"/>
      <c r="J7" s="32"/>
      <c r="K7" s="32"/>
      <c r="L7" s="34" t="str">
        <f>IF(F7&lt;G7,"შეცდომაა"," ")</f>
        <v> </v>
      </c>
      <c r="M7" s="34" t="str">
        <f>IF(H7&lt;I7,"შეცდომაა"," ")</f>
        <v> </v>
      </c>
      <c r="N7" s="34" t="str">
        <f>IF(J7&lt;K7,"შეცდომაა"," ")</f>
        <v> </v>
      </c>
    </row>
    <row r="8" spans="1:14" ht="28.5" customHeight="1">
      <c r="A8" s="29"/>
      <c r="B8" s="28">
        <v>2</v>
      </c>
      <c r="C8" s="30"/>
      <c r="D8" s="33">
        <f t="shared" si="0"/>
        <v>0</v>
      </c>
      <c r="E8" s="33">
        <f t="shared" si="1"/>
        <v>0</v>
      </c>
      <c r="F8" s="32"/>
      <c r="G8" s="32"/>
      <c r="H8" s="32"/>
      <c r="I8" s="32"/>
      <c r="J8" s="32"/>
      <c r="K8" s="32"/>
      <c r="L8" s="34" t="str">
        <f aca="true" t="shared" si="2" ref="L8:L21">IF(F8&lt;G8,"შეცდომაა"," ")</f>
        <v> </v>
      </c>
      <c r="M8" s="34" t="str">
        <f aca="true" t="shared" si="3" ref="M8:M21">IF(H8&lt;I8,"შეცდომაა"," ")</f>
        <v> </v>
      </c>
      <c r="N8" s="34" t="str">
        <f aca="true" t="shared" si="4" ref="N8:N21">IF(J8&lt;K8,"შეცდომაა"," ")</f>
        <v> </v>
      </c>
    </row>
    <row r="9" spans="1:14" ht="28.5" customHeight="1">
      <c r="A9" s="29"/>
      <c r="B9" s="28">
        <v>3</v>
      </c>
      <c r="C9" s="30"/>
      <c r="D9" s="33">
        <f t="shared" si="0"/>
        <v>0</v>
      </c>
      <c r="E9" s="33">
        <f t="shared" si="1"/>
        <v>0</v>
      </c>
      <c r="F9" s="32"/>
      <c r="G9" s="32"/>
      <c r="H9" s="32"/>
      <c r="I9" s="32"/>
      <c r="J9" s="32"/>
      <c r="K9" s="32"/>
      <c r="L9" s="34" t="str">
        <f t="shared" si="2"/>
        <v> </v>
      </c>
      <c r="M9" s="34" t="str">
        <f t="shared" si="3"/>
        <v> </v>
      </c>
      <c r="N9" s="34" t="str">
        <f t="shared" si="4"/>
        <v> </v>
      </c>
    </row>
    <row r="10" spans="1:14" ht="28.5" customHeight="1">
      <c r="A10" s="29"/>
      <c r="B10" s="28">
        <v>4</v>
      </c>
      <c r="C10" s="30"/>
      <c r="D10" s="33">
        <f t="shared" si="0"/>
        <v>0</v>
      </c>
      <c r="E10" s="33">
        <f t="shared" si="1"/>
        <v>0</v>
      </c>
      <c r="F10" s="32"/>
      <c r="G10" s="32"/>
      <c r="H10" s="32"/>
      <c r="I10" s="32"/>
      <c r="J10" s="32"/>
      <c r="K10" s="32"/>
      <c r="L10" s="34" t="str">
        <f t="shared" si="2"/>
        <v> </v>
      </c>
      <c r="M10" s="34" t="str">
        <f t="shared" si="3"/>
        <v> </v>
      </c>
      <c r="N10" s="34" t="str">
        <f t="shared" si="4"/>
        <v> </v>
      </c>
    </row>
    <row r="11" spans="1:14" ht="28.5" customHeight="1">
      <c r="A11" s="29"/>
      <c r="B11" s="28">
        <v>5</v>
      </c>
      <c r="C11" s="30"/>
      <c r="D11" s="33">
        <f t="shared" si="0"/>
        <v>0</v>
      </c>
      <c r="E11" s="33">
        <f t="shared" si="1"/>
        <v>0</v>
      </c>
      <c r="F11" s="32"/>
      <c r="G11" s="32"/>
      <c r="H11" s="32"/>
      <c r="I11" s="32"/>
      <c r="J11" s="32"/>
      <c r="K11" s="32"/>
      <c r="L11" s="34" t="str">
        <f t="shared" si="2"/>
        <v> </v>
      </c>
      <c r="M11" s="34" t="str">
        <f t="shared" si="3"/>
        <v> </v>
      </c>
      <c r="N11" s="34" t="str">
        <f t="shared" si="4"/>
        <v> </v>
      </c>
    </row>
    <row r="12" spans="1:14" ht="28.5" customHeight="1">
      <c r="A12" s="29"/>
      <c r="B12" s="28">
        <v>6</v>
      </c>
      <c r="C12" s="30"/>
      <c r="D12" s="33">
        <f t="shared" si="0"/>
        <v>0</v>
      </c>
      <c r="E12" s="33">
        <f t="shared" si="1"/>
        <v>0</v>
      </c>
      <c r="F12" s="32"/>
      <c r="G12" s="32"/>
      <c r="H12" s="32"/>
      <c r="I12" s="32"/>
      <c r="J12" s="32"/>
      <c r="K12" s="32"/>
      <c r="L12" s="34" t="str">
        <f t="shared" si="2"/>
        <v> </v>
      </c>
      <c r="M12" s="34" t="str">
        <f t="shared" si="3"/>
        <v> </v>
      </c>
      <c r="N12" s="34" t="str">
        <f t="shared" si="4"/>
        <v> </v>
      </c>
    </row>
    <row r="13" spans="1:14" ht="28.5" customHeight="1">
      <c r="A13" s="29"/>
      <c r="B13" s="28">
        <v>7</v>
      </c>
      <c r="C13" s="30"/>
      <c r="D13" s="33">
        <f t="shared" si="0"/>
        <v>0</v>
      </c>
      <c r="E13" s="33">
        <f t="shared" si="1"/>
        <v>0</v>
      </c>
      <c r="F13" s="32"/>
      <c r="G13" s="32"/>
      <c r="H13" s="32"/>
      <c r="I13" s="32"/>
      <c r="J13" s="32"/>
      <c r="K13" s="32"/>
      <c r="L13" s="34" t="str">
        <f t="shared" si="2"/>
        <v> </v>
      </c>
      <c r="M13" s="34" t="str">
        <f t="shared" si="3"/>
        <v> </v>
      </c>
      <c r="N13" s="34" t="str">
        <f t="shared" si="4"/>
        <v> </v>
      </c>
    </row>
    <row r="14" spans="1:14" ht="28.5" customHeight="1">
      <c r="A14" s="29"/>
      <c r="B14" s="28">
        <v>8</v>
      </c>
      <c r="C14" s="30"/>
      <c r="D14" s="33">
        <f t="shared" si="0"/>
        <v>0</v>
      </c>
      <c r="E14" s="33">
        <f t="shared" si="1"/>
        <v>0</v>
      </c>
      <c r="F14" s="32"/>
      <c r="G14" s="32"/>
      <c r="H14" s="32"/>
      <c r="I14" s="32"/>
      <c r="J14" s="32"/>
      <c r="K14" s="32"/>
      <c r="L14" s="34" t="str">
        <f t="shared" si="2"/>
        <v> </v>
      </c>
      <c r="M14" s="34" t="str">
        <f t="shared" si="3"/>
        <v> </v>
      </c>
      <c r="N14" s="34" t="str">
        <f t="shared" si="4"/>
        <v> </v>
      </c>
    </row>
    <row r="15" spans="1:14" ht="28.5" customHeight="1">
      <c r="A15" s="29"/>
      <c r="B15" s="28">
        <v>9</v>
      </c>
      <c r="C15" s="30"/>
      <c r="D15" s="33">
        <f t="shared" si="0"/>
        <v>0</v>
      </c>
      <c r="E15" s="33">
        <f t="shared" si="1"/>
        <v>0</v>
      </c>
      <c r="F15" s="32"/>
      <c r="G15" s="32"/>
      <c r="H15" s="32"/>
      <c r="I15" s="32"/>
      <c r="J15" s="32"/>
      <c r="K15" s="32"/>
      <c r="L15" s="34" t="str">
        <f t="shared" si="2"/>
        <v> </v>
      </c>
      <c r="M15" s="34" t="str">
        <f t="shared" si="3"/>
        <v> </v>
      </c>
      <c r="N15" s="34" t="str">
        <f t="shared" si="4"/>
        <v> </v>
      </c>
    </row>
    <row r="16" spans="1:14" ht="28.5" customHeight="1">
      <c r="A16" s="29"/>
      <c r="B16" s="28">
        <v>10</v>
      </c>
      <c r="C16" s="30"/>
      <c r="D16" s="33">
        <f t="shared" si="0"/>
        <v>0</v>
      </c>
      <c r="E16" s="33">
        <f t="shared" si="1"/>
        <v>0</v>
      </c>
      <c r="F16" s="32"/>
      <c r="G16" s="32"/>
      <c r="H16" s="32"/>
      <c r="I16" s="32"/>
      <c r="J16" s="32"/>
      <c r="K16" s="32"/>
      <c r="L16" s="34" t="str">
        <f t="shared" si="2"/>
        <v> </v>
      </c>
      <c r="M16" s="34" t="str">
        <f>IF(H16&lt;I16,"შეცდომაა"," ")</f>
        <v> </v>
      </c>
      <c r="N16" s="34" t="str">
        <f t="shared" si="4"/>
        <v> </v>
      </c>
    </row>
    <row r="17" spans="1:14" ht="28.5" customHeight="1">
      <c r="A17" s="29"/>
      <c r="B17" s="28">
        <v>11</v>
      </c>
      <c r="C17" s="30"/>
      <c r="D17" s="33">
        <f t="shared" si="0"/>
        <v>0</v>
      </c>
      <c r="E17" s="33">
        <f t="shared" si="1"/>
        <v>0</v>
      </c>
      <c r="F17" s="32"/>
      <c r="G17" s="32"/>
      <c r="H17" s="32"/>
      <c r="I17" s="32"/>
      <c r="J17" s="32"/>
      <c r="K17" s="32"/>
      <c r="L17" s="34" t="str">
        <f t="shared" si="2"/>
        <v> </v>
      </c>
      <c r="M17" s="34" t="str">
        <f t="shared" si="3"/>
        <v> </v>
      </c>
      <c r="N17" s="34" t="str">
        <f t="shared" si="4"/>
        <v> </v>
      </c>
    </row>
    <row r="18" spans="1:14" ht="28.5" customHeight="1">
      <c r="A18" s="29"/>
      <c r="B18" s="28">
        <v>12</v>
      </c>
      <c r="C18" s="30"/>
      <c r="D18" s="33">
        <f t="shared" si="0"/>
        <v>0</v>
      </c>
      <c r="E18" s="33">
        <f t="shared" si="1"/>
        <v>0</v>
      </c>
      <c r="F18" s="32"/>
      <c r="G18" s="32"/>
      <c r="H18" s="32"/>
      <c r="I18" s="32"/>
      <c r="J18" s="32"/>
      <c r="K18" s="32"/>
      <c r="L18" s="34" t="str">
        <f t="shared" si="2"/>
        <v> </v>
      </c>
      <c r="M18" s="34" t="str">
        <f t="shared" si="3"/>
        <v> </v>
      </c>
      <c r="N18" s="34" t="str">
        <f t="shared" si="4"/>
        <v> </v>
      </c>
    </row>
    <row r="19" spans="1:14" ht="28.5" customHeight="1">
      <c r="A19" s="29"/>
      <c r="B19" s="28">
        <v>13</v>
      </c>
      <c r="C19" s="30"/>
      <c r="D19" s="33">
        <f t="shared" si="0"/>
        <v>0</v>
      </c>
      <c r="E19" s="33">
        <f t="shared" si="1"/>
        <v>0</v>
      </c>
      <c r="F19" s="32"/>
      <c r="G19" s="32"/>
      <c r="H19" s="32"/>
      <c r="I19" s="32"/>
      <c r="J19" s="32"/>
      <c r="K19" s="32"/>
      <c r="L19" s="34" t="str">
        <f t="shared" si="2"/>
        <v> </v>
      </c>
      <c r="M19" s="34" t="str">
        <f t="shared" si="3"/>
        <v> </v>
      </c>
      <c r="N19" s="34" t="str">
        <f t="shared" si="4"/>
        <v> </v>
      </c>
    </row>
    <row r="20" spans="1:14" ht="28.5" customHeight="1">
      <c r="A20" s="29"/>
      <c r="B20" s="28">
        <v>14</v>
      </c>
      <c r="C20" s="30"/>
      <c r="D20" s="33">
        <f t="shared" si="0"/>
        <v>0</v>
      </c>
      <c r="E20" s="33">
        <f t="shared" si="1"/>
        <v>0</v>
      </c>
      <c r="F20" s="32"/>
      <c r="G20" s="32"/>
      <c r="H20" s="32"/>
      <c r="I20" s="32"/>
      <c r="J20" s="32"/>
      <c r="K20" s="32"/>
      <c r="L20" s="34" t="str">
        <f t="shared" si="2"/>
        <v> </v>
      </c>
      <c r="M20" s="34" t="str">
        <f t="shared" si="3"/>
        <v> </v>
      </c>
      <c r="N20" s="34" t="str">
        <f t="shared" si="4"/>
        <v> </v>
      </c>
    </row>
    <row r="21" spans="1:14" ht="28.5" customHeight="1">
      <c r="A21" s="29"/>
      <c r="B21" s="28">
        <v>15</v>
      </c>
      <c r="C21" s="30"/>
      <c r="D21" s="33">
        <f>SUM(F21+H21+J21)</f>
        <v>0</v>
      </c>
      <c r="E21" s="33">
        <f>SUM(G21+I21+K21)</f>
        <v>0</v>
      </c>
      <c r="F21" s="32"/>
      <c r="G21" s="32"/>
      <c r="H21" s="32"/>
      <c r="I21" s="32"/>
      <c r="J21" s="32"/>
      <c r="K21" s="32"/>
      <c r="L21" s="34" t="str">
        <f t="shared" si="2"/>
        <v> </v>
      </c>
      <c r="M21" s="34" t="str">
        <f t="shared" si="3"/>
        <v> </v>
      </c>
      <c r="N21" s="34" t="str">
        <f t="shared" si="4"/>
        <v> </v>
      </c>
    </row>
    <row r="22" spans="1:14" ht="35.25" customHeight="1">
      <c r="A22" s="51" t="s">
        <v>38</v>
      </c>
      <c r="B22" s="4">
        <v>1</v>
      </c>
      <c r="C22" s="6" t="s">
        <v>0</v>
      </c>
      <c r="D22" s="33">
        <f>SUM(D7:D21)</f>
        <v>0</v>
      </c>
      <c r="E22" s="33">
        <f>SUM(E7:E21)</f>
        <v>0</v>
      </c>
      <c r="F22" s="33">
        <f aca="true" t="shared" si="5" ref="F22:K22">SUM(F7:F21)</f>
        <v>0</v>
      </c>
      <c r="G22" s="33">
        <f t="shared" si="5"/>
        <v>0</v>
      </c>
      <c r="H22" s="33">
        <f t="shared" si="5"/>
        <v>0</v>
      </c>
      <c r="I22" s="33">
        <f t="shared" si="5"/>
        <v>0</v>
      </c>
      <c r="J22" s="33">
        <f t="shared" si="5"/>
        <v>0</v>
      </c>
      <c r="K22" s="33">
        <f t="shared" si="5"/>
        <v>0</v>
      </c>
      <c r="L22" s="18" t="str">
        <f>IF(D22&lt;(F22+H22+J22),"შეცდომაა"," ")</f>
        <v> </v>
      </c>
      <c r="M22" s="18" t="str">
        <f>IF(E22&lt;(G22+I22+K22),"შეცდომაა"," ")</f>
        <v> </v>
      </c>
      <c r="N22" s="34"/>
    </row>
    <row r="23" spans="1:14" ht="40.5" customHeight="1">
      <c r="A23" s="52" t="s">
        <v>41</v>
      </c>
      <c r="B23" s="4">
        <v>2</v>
      </c>
      <c r="C23" s="6" t="s">
        <v>0</v>
      </c>
      <c r="D23" s="32"/>
      <c r="E23" s="32"/>
      <c r="F23" s="32"/>
      <c r="G23" s="32"/>
      <c r="H23" s="32"/>
      <c r="I23" s="32"/>
      <c r="J23" s="32"/>
      <c r="K23" s="32"/>
      <c r="L23" s="18" t="str">
        <f>IF(D23&lt;(F23+H23+J23),"შეცდომაა"," ")</f>
        <v> </v>
      </c>
      <c r="M23" s="18" t="str">
        <f>IF(E23&lt;(G23+I23+K23),"შეცდომაა"," ")</f>
        <v> </v>
      </c>
      <c r="N23" s="34"/>
    </row>
    <row r="24" ht="15" hidden="1"/>
    <row r="25" spans="4:10" ht="63" customHeight="1" hidden="1">
      <c r="D25" s="12" t="str">
        <f>IF(E22&gt;D22,"Secdomaa, qalebis raodenoba metia jamze"," ")</f>
        <v> </v>
      </c>
      <c r="F25" s="12" t="str">
        <f>IF(G22&gt;F22,"Secdomaa, qalebis raodenoba metia jamze"," ")</f>
        <v> </v>
      </c>
      <c r="H25" s="12" t="str">
        <f>IF(I22&gt;H22,"Secdomaa, qalebis raodenoba metia jamze"," ")</f>
        <v> </v>
      </c>
      <c r="J25" s="12" t="str">
        <f>IF(K22&gt;J22,"Secdomaa, qalebis raodenoba metia jamze"," ")</f>
        <v> </v>
      </c>
    </row>
    <row r="26" ht="15" hidden="1"/>
    <row r="27" ht="15" hidden="1"/>
  </sheetData>
  <sheetProtection insertRows="0"/>
  <mergeCells count="6">
    <mergeCell ref="D3:E4"/>
    <mergeCell ref="F3:K4"/>
    <mergeCell ref="A3:A5"/>
    <mergeCell ref="B3:B5"/>
    <mergeCell ref="C3:C5"/>
    <mergeCell ref="A1:K1"/>
  </mergeCells>
  <printOptions/>
  <pageMargins left="0.25" right="0.25" top="0.5" bottom="0.5" header="0.3" footer="0.3"/>
  <pageSetup orientation="landscape" scale="65" r:id="rId1"/>
</worksheet>
</file>

<file path=xl/worksheets/sheet5.xml><?xml version="1.0" encoding="utf-8"?>
<worksheet xmlns="http://schemas.openxmlformats.org/spreadsheetml/2006/main" xmlns:r="http://schemas.openxmlformats.org/officeDocument/2006/relationships">
  <dimension ref="A1:N26"/>
  <sheetViews>
    <sheetView zoomScale="85" zoomScaleNormal="85" zoomScalePageLayoutView="0" workbookViewId="0" topLeftCell="A1">
      <selection activeCell="A1" sqref="A1:K1"/>
    </sheetView>
  </sheetViews>
  <sheetFormatPr defaultColWidth="9.140625" defaultRowHeight="15"/>
  <cols>
    <col min="1" max="1" width="53.28125" style="0" customWidth="1"/>
    <col min="2" max="2" width="11.00390625" style="0" customWidth="1"/>
    <col min="3" max="3" width="16.7109375" style="0" customWidth="1"/>
    <col min="4" max="5" width="14.7109375" style="0" customWidth="1"/>
    <col min="6" max="6" width="19.7109375" style="0" customWidth="1"/>
    <col min="7" max="7" width="13.28125" style="0" customWidth="1"/>
    <col min="8" max="8" width="24.140625" style="0" customWidth="1"/>
    <col min="9" max="9" width="13.57421875" style="0" customWidth="1"/>
    <col min="10" max="10" width="18.57421875" style="0" customWidth="1"/>
    <col min="11" max="11" width="12.421875" style="0" customWidth="1"/>
    <col min="12" max="12" width="12.00390625" style="0" hidden="1" customWidth="1"/>
    <col min="13" max="13" width="12.28125" style="0" hidden="1" customWidth="1"/>
    <col min="14" max="14" width="11.8515625" style="0" hidden="1" customWidth="1"/>
    <col min="15" max="15" width="0" style="0" hidden="1" customWidth="1"/>
  </cols>
  <sheetData>
    <row r="1" spans="1:11" ht="15.75">
      <c r="A1" s="161" t="s">
        <v>90</v>
      </c>
      <c r="B1" s="162"/>
      <c r="C1" s="162"/>
      <c r="D1" s="162"/>
      <c r="E1" s="162"/>
      <c r="F1" s="162"/>
      <c r="G1" s="162"/>
      <c r="H1" s="162"/>
      <c r="I1" s="162"/>
      <c r="J1" s="162"/>
      <c r="K1" s="162"/>
    </row>
    <row r="2" spans="1:11" ht="15">
      <c r="A2" s="47"/>
      <c r="B2" s="47"/>
      <c r="C2" s="47"/>
      <c r="D2" s="47"/>
      <c r="E2" s="47"/>
      <c r="F2" s="47"/>
      <c r="G2" s="47"/>
      <c r="H2" s="47"/>
      <c r="I2" s="47"/>
      <c r="J2" s="47"/>
      <c r="K2" s="47"/>
    </row>
    <row r="3" spans="1:11" ht="21" customHeight="1">
      <c r="A3" s="143" t="s">
        <v>32</v>
      </c>
      <c r="B3" s="153" t="s">
        <v>92</v>
      </c>
      <c r="C3" s="156" t="s">
        <v>33</v>
      </c>
      <c r="D3" s="146" t="s">
        <v>97</v>
      </c>
      <c r="E3" s="148"/>
      <c r="F3" s="146" t="s">
        <v>40</v>
      </c>
      <c r="G3" s="147"/>
      <c r="H3" s="147"/>
      <c r="I3" s="147"/>
      <c r="J3" s="147"/>
      <c r="K3" s="148"/>
    </row>
    <row r="4" spans="1:11" ht="15">
      <c r="A4" s="152"/>
      <c r="B4" s="154"/>
      <c r="C4" s="157"/>
      <c r="D4" s="149"/>
      <c r="E4" s="151"/>
      <c r="F4" s="149"/>
      <c r="G4" s="150"/>
      <c r="H4" s="150"/>
      <c r="I4" s="150"/>
      <c r="J4" s="150"/>
      <c r="K4" s="151"/>
    </row>
    <row r="5" spans="1:11" ht="75.75" customHeight="1">
      <c r="A5" s="145"/>
      <c r="B5" s="155"/>
      <c r="C5" s="158"/>
      <c r="D5" s="48" t="s">
        <v>34</v>
      </c>
      <c r="E5" s="48" t="s">
        <v>35</v>
      </c>
      <c r="F5" s="48" t="s">
        <v>36</v>
      </c>
      <c r="G5" s="48" t="s">
        <v>35</v>
      </c>
      <c r="H5" s="48" t="s">
        <v>37</v>
      </c>
      <c r="I5" s="48" t="s">
        <v>35</v>
      </c>
      <c r="J5" s="50" t="s">
        <v>39</v>
      </c>
      <c r="K5" s="48" t="s">
        <v>35</v>
      </c>
    </row>
    <row r="6" spans="1:11" ht="16.5">
      <c r="A6" s="2">
        <v>1</v>
      </c>
      <c r="B6" s="2">
        <v>2</v>
      </c>
      <c r="C6" s="2">
        <v>3</v>
      </c>
      <c r="D6" s="2">
        <v>4</v>
      </c>
      <c r="E6" s="2">
        <v>5</v>
      </c>
      <c r="F6" s="2">
        <v>6</v>
      </c>
      <c r="G6" s="2">
        <v>7</v>
      </c>
      <c r="H6" s="2">
        <v>8</v>
      </c>
      <c r="I6" s="2">
        <v>9</v>
      </c>
      <c r="J6" s="2">
        <v>10</v>
      </c>
      <c r="K6" s="2">
        <v>11</v>
      </c>
    </row>
    <row r="7" spans="1:14" ht="28.5" customHeight="1">
      <c r="A7" s="10"/>
      <c r="B7" s="28">
        <v>1</v>
      </c>
      <c r="C7" s="3"/>
      <c r="D7" s="33">
        <f aca="true" t="shared" si="0" ref="D7:D21">SUM(F7+H7+J7)</f>
        <v>0</v>
      </c>
      <c r="E7" s="33">
        <f>SUM(G7+I7+K7)</f>
        <v>0</v>
      </c>
      <c r="F7" s="32"/>
      <c r="G7" s="32"/>
      <c r="H7" s="32"/>
      <c r="I7" s="32"/>
      <c r="J7" s="32"/>
      <c r="K7" s="32"/>
      <c r="L7" s="34" t="str">
        <f>IF(F7&lt;G7,"შეცდომაა"," ")</f>
        <v> </v>
      </c>
      <c r="M7" s="34" t="str">
        <f>IF(H7&lt;I7,"შეცდომაა"," ")</f>
        <v> </v>
      </c>
      <c r="N7" s="34" t="str">
        <f>IF(J7&lt;K7,"შეცდომაა"," ")</f>
        <v> </v>
      </c>
    </row>
    <row r="8" spans="1:14" ht="28.5" customHeight="1">
      <c r="A8" s="24"/>
      <c r="B8" s="28">
        <v>2</v>
      </c>
      <c r="C8" s="3"/>
      <c r="D8" s="33">
        <f>SUM(F8+H8+J8)</f>
        <v>0</v>
      </c>
      <c r="E8" s="33">
        <f aca="true" t="shared" si="1" ref="E8:E21">SUM(G8+I8+K8)</f>
        <v>0</v>
      </c>
      <c r="F8" s="32"/>
      <c r="G8" s="32"/>
      <c r="H8" s="32"/>
      <c r="I8" s="32"/>
      <c r="J8" s="32"/>
      <c r="K8" s="32"/>
      <c r="L8" s="34" t="str">
        <f aca="true" t="shared" si="2" ref="L8:L21">IF(F8&lt;G8,"შეცდომაა"," ")</f>
        <v> </v>
      </c>
      <c r="M8" s="34" t="str">
        <f aca="true" t="shared" si="3" ref="M8:M21">IF(H8&lt;I8,"შეცდომაა"," ")</f>
        <v> </v>
      </c>
      <c r="N8" s="34" t="str">
        <f aca="true" t="shared" si="4" ref="N8:N21">IF(J8&lt;K8,"შეცდომაა"," ")</f>
        <v> </v>
      </c>
    </row>
    <row r="9" spans="1:14" ht="28.5" customHeight="1">
      <c r="A9" s="10"/>
      <c r="B9" s="28">
        <v>3</v>
      </c>
      <c r="C9" s="3"/>
      <c r="D9" s="33">
        <f t="shared" si="0"/>
        <v>0</v>
      </c>
      <c r="E9" s="33">
        <f t="shared" si="1"/>
        <v>0</v>
      </c>
      <c r="F9" s="32"/>
      <c r="G9" s="32"/>
      <c r="H9" s="32"/>
      <c r="I9" s="32"/>
      <c r="J9" s="32"/>
      <c r="K9" s="32"/>
      <c r="L9" s="34" t="str">
        <f t="shared" si="2"/>
        <v> </v>
      </c>
      <c r="M9" s="34" t="str">
        <f t="shared" si="3"/>
        <v> </v>
      </c>
      <c r="N9" s="34" t="str">
        <f t="shared" si="4"/>
        <v> </v>
      </c>
    </row>
    <row r="10" spans="1:14" ht="28.5" customHeight="1">
      <c r="A10" s="10"/>
      <c r="B10" s="28">
        <v>4</v>
      </c>
      <c r="C10" s="3"/>
      <c r="D10" s="33">
        <f t="shared" si="0"/>
        <v>0</v>
      </c>
      <c r="E10" s="33">
        <f t="shared" si="1"/>
        <v>0</v>
      </c>
      <c r="F10" s="32"/>
      <c r="G10" s="32"/>
      <c r="H10" s="32"/>
      <c r="I10" s="32"/>
      <c r="J10" s="32"/>
      <c r="K10" s="32"/>
      <c r="L10" s="34" t="str">
        <f t="shared" si="2"/>
        <v> </v>
      </c>
      <c r="M10" s="34" t="str">
        <f t="shared" si="3"/>
        <v> </v>
      </c>
      <c r="N10" s="34" t="str">
        <f t="shared" si="4"/>
        <v> </v>
      </c>
    </row>
    <row r="11" spans="1:14" ht="28.5" customHeight="1">
      <c r="A11" s="10"/>
      <c r="B11" s="28">
        <v>5</v>
      </c>
      <c r="C11" s="3"/>
      <c r="D11" s="33">
        <f t="shared" si="0"/>
        <v>0</v>
      </c>
      <c r="E11" s="33">
        <f t="shared" si="1"/>
        <v>0</v>
      </c>
      <c r="F11" s="32"/>
      <c r="G11" s="32"/>
      <c r="H11" s="32"/>
      <c r="I11" s="32"/>
      <c r="J11" s="32"/>
      <c r="K11" s="32"/>
      <c r="L11" s="34" t="str">
        <f t="shared" si="2"/>
        <v> </v>
      </c>
      <c r="M11" s="34" t="str">
        <f t="shared" si="3"/>
        <v> </v>
      </c>
      <c r="N11" s="34" t="str">
        <f t="shared" si="4"/>
        <v> </v>
      </c>
    </row>
    <row r="12" spans="1:14" ht="28.5" customHeight="1">
      <c r="A12" s="10"/>
      <c r="B12" s="28">
        <v>6</v>
      </c>
      <c r="C12" s="3"/>
      <c r="D12" s="33">
        <f t="shared" si="0"/>
        <v>0</v>
      </c>
      <c r="E12" s="33">
        <f t="shared" si="1"/>
        <v>0</v>
      </c>
      <c r="F12" s="32"/>
      <c r="G12" s="32"/>
      <c r="H12" s="32"/>
      <c r="I12" s="32"/>
      <c r="J12" s="32"/>
      <c r="K12" s="32"/>
      <c r="L12" s="34" t="str">
        <f t="shared" si="2"/>
        <v> </v>
      </c>
      <c r="M12" s="34" t="str">
        <f t="shared" si="3"/>
        <v> </v>
      </c>
      <c r="N12" s="34" t="str">
        <f t="shared" si="4"/>
        <v> </v>
      </c>
    </row>
    <row r="13" spans="1:14" ht="28.5" customHeight="1">
      <c r="A13" s="10"/>
      <c r="B13" s="28">
        <v>7</v>
      </c>
      <c r="C13" s="3"/>
      <c r="D13" s="33">
        <f t="shared" si="0"/>
        <v>0</v>
      </c>
      <c r="E13" s="33">
        <f t="shared" si="1"/>
        <v>0</v>
      </c>
      <c r="F13" s="32"/>
      <c r="G13" s="32"/>
      <c r="H13" s="32"/>
      <c r="I13" s="32"/>
      <c r="J13" s="32"/>
      <c r="K13" s="32"/>
      <c r="L13" s="34" t="str">
        <f t="shared" si="2"/>
        <v> </v>
      </c>
      <c r="M13" s="34" t="str">
        <f t="shared" si="3"/>
        <v> </v>
      </c>
      <c r="N13" s="34" t="str">
        <f t="shared" si="4"/>
        <v> </v>
      </c>
    </row>
    <row r="14" spans="1:14" ht="28.5" customHeight="1">
      <c r="A14" s="10"/>
      <c r="B14" s="28">
        <v>8</v>
      </c>
      <c r="C14" s="3"/>
      <c r="D14" s="33">
        <f t="shared" si="0"/>
        <v>0</v>
      </c>
      <c r="E14" s="33">
        <f t="shared" si="1"/>
        <v>0</v>
      </c>
      <c r="F14" s="32"/>
      <c r="G14" s="32"/>
      <c r="H14" s="32"/>
      <c r="I14" s="32"/>
      <c r="J14" s="32"/>
      <c r="K14" s="32"/>
      <c r="L14" s="34" t="str">
        <f t="shared" si="2"/>
        <v> </v>
      </c>
      <c r="M14" s="34" t="str">
        <f t="shared" si="3"/>
        <v> </v>
      </c>
      <c r="N14" s="34" t="str">
        <f t="shared" si="4"/>
        <v> </v>
      </c>
    </row>
    <row r="15" spans="1:14" ht="28.5" customHeight="1">
      <c r="A15" s="10"/>
      <c r="B15" s="28">
        <v>9</v>
      </c>
      <c r="C15" s="3"/>
      <c r="D15" s="33">
        <f t="shared" si="0"/>
        <v>0</v>
      </c>
      <c r="E15" s="33">
        <f t="shared" si="1"/>
        <v>0</v>
      </c>
      <c r="F15" s="32"/>
      <c r="G15" s="32"/>
      <c r="H15" s="32"/>
      <c r="I15" s="32"/>
      <c r="J15" s="32"/>
      <c r="K15" s="32"/>
      <c r="L15" s="34" t="str">
        <f t="shared" si="2"/>
        <v> </v>
      </c>
      <c r="M15" s="34" t="str">
        <f t="shared" si="3"/>
        <v> </v>
      </c>
      <c r="N15" s="34" t="str">
        <f t="shared" si="4"/>
        <v> </v>
      </c>
    </row>
    <row r="16" spans="1:14" ht="28.5" customHeight="1">
      <c r="A16" s="10"/>
      <c r="B16" s="28">
        <v>10</v>
      </c>
      <c r="C16" s="3"/>
      <c r="D16" s="33">
        <f t="shared" si="0"/>
        <v>0</v>
      </c>
      <c r="E16" s="33">
        <f t="shared" si="1"/>
        <v>0</v>
      </c>
      <c r="F16" s="32"/>
      <c r="G16" s="32"/>
      <c r="H16" s="32"/>
      <c r="I16" s="32"/>
      <c r="J16" s="32"/>
      <c r="K16" s="32"/>
      <c r="L16" s="34" t="str">
        <f t="shared" si="2"/>
        <v> </v>
      </c>
      <c r="M16" s="34" t="str">
        <f t="shared" si="3"/>
        <v> </v>
      </c>
      <c r="N16" s="34" t="str">
        <f t="shared" si="4"/>
        <v> </v>
      </c>
    </row>
    <row r="17" spans="1:14" ht="28.5" customHeight="1">
      <c r="A17" s="10"/>
      <c r="B17" s="28">
        <v>11</v>
      </c>
      <c r="C17" s="3"/>
      <c r="D17" s="33">
        <f t="shared" si="0"/>
        <v>0</v>
      </c>
      <c r="E17" s="33">
        <f t="shared" si="1"/>
        <v>0</v>
      </c>
      <c r="F17" s="32"/>
      <c r="G17" s="32"/>
      <c r="H17" s="32"/>
      <c r="I17" s="32"/>
      <c r="J17" s="32"/>
      <c r="K17" s="32"/>
      <c r="L17" s="34" t="str">
        <f t="shared" si="2"/>
        <v> </v>
      </c>
      <c r="M17" s="34" t="str">
        <f t="shared" si="3"/>
        <v> </v>
      </c>
      <c r="N17" s="34" t="str">
        <f t="shared" si="4"/>
        <v> </v>
      </c>
    </row>
    <row r="18" spans="1:14" ht="28.5" customHeight="1">
      <c r="A18" s="10"/>
      <c r="B18" s="28">
        <v>12</v>
      </c>
      <c r="C18" s="3"/>
      <c r="D18" s="33">
        <f t="shared" si="0"/>
        <v>0</v>
      </c>
      <c r="E18" s="33">
        <f t="shared" si="1"/>
        <v>0</v>
      </c>
      <c r="F18" s="32"/>
      <c r="G18" s="32"/>
      <c r="H18" s="32"/>
      <c r="I18" s="32"/>
      <c r="J18" s="32"/>
      <c r="K18" s="32"/>
      <c r="L18" s="34" t="str">
        <f t="shared" si="2"/>
        <v> </v>
      </c>
      <c r="M18" s="34" t="str">
        <f t="shared" si="3"/>
        <v> </v>
      </c>
      <c r="N18" s="34" t="str">
        <f t="shared" si="4"/>
        <v> </v>
      </c>
    </row>
    <row r="19" spans="1:14" ht="28.5" customHeight="1">
      <c r="A19" s="10"/>
      <c r="B19" s="28">
        <v>13</v>
      </c>
      <c r="C19" s="3"/>
      <c r="D19" s="33">
        <f t="shared" si="0"/>
        <v>0</v>
      </c>
      <c r="E19" s="33">
        <f t="shared" si="1"/>
        <v>0</v>
      </c>
      <c r="F19" s="32"/>
      <c r="G19" s="32"/>
      <c r="H19" s="32"/>
      <c r="I19" s="32"/>
      <c r="J19" s="32"/>
      <c r="K19" s="32"/>
      <c r="L19" s="34" t="str">
        <f t="shared" si="2"/>
        <v> </v>
      </c>
      <c r="M19" s="34" t="str">
        <f t="shared" si="3"/>
        <v> </v>
      </c>
      <c r="N19" s="34" t="str">
        <f t="shared" si="4"/>
        <v> </v>
      </c>
    </row>
    <row r="20" spans="1:14" ht="28.5" customHeight="1">
      <c r="A20" s="10"/>
      <c r="B20" s="28">
        <v>14</v>
      </c>
      <c r="C20" s="3"/>
      <c r="D20" s="33">
        <f t="shared" si="0"/>
        <v>0</v>
      </c>
      <c r="E20" s="33">
        <f t="shared" si="1"/>
        <v>0</v>
      </c>
      <c r="F20" s="32"/>
      <c r="G20" s="32"/>
      <c r="H20" s="32"/>
      <c r="I20" s="32"/>
      <c r="J20" s="32"/>
      <c r="K20" s="32"/>
      <c r="L20" s="34" t="str">
        <f t="shared" si="2"/>
        <v> </v>
      </c>
      <c r="M20" s="34" t="str">
        <f t="shared" si="3"/>
        <v> </v>
      </c>
      <c r="N20" s="34" t="str">
        <f t="shared" si="4"/>
        <v> </v>
      </c>
    </row>
    <row r="21" spans="1:14" ht="28.5" customHeight="1">
      <c r="A21" s="10"/>
      <c r="B21" s="28">
        <v>15</v>
      </c>
      <c r="C21" s="3"/>
      <c r="D21" s="33">
        <f t="shared" si="0"/>
        <v>0</v>
      </c>
      <c r="E21" s="33">
        <f t="shared" si="1"/>
        <v>0</v>
      </c>
      <c r="F21" s="32"/>
      <c r="G21" s="32"/>
      <c r="H21" s="32"/>
      <c r="I21" s="32"/>
      <c r="J21" s="32"/>
      <c r="K21" s="32"/>
      <c r="L21" s="34" t="str">
        <f t="shared" si="2"/>
        <v> </v>
      </c>
      <c r="M21" s="34" t="str">
        <f t="shared" si="3"/>
        <v> </v>
      </c>
      <c r="N21" s="34" t="str">
        <f t="shared" si="4"/>
        <v> </v>
      </c>
    </row>
    <row r="22" spans="1:14" ht="28.5" customHeight="1">
      <c r="A22" s="51" t="s">
        <v>38</v>
      </c>
      <c r="B22" s="4">
        <v>1</v>
      </c>
      <c r="C22" s="6" t="s">
        <v>0</v>
      </c>
      <c r="D22" s="33">
        <f aca="true" t="shared" si="5" ref="D22:K22">SUM(D7:D21)</f>
        <v>0</v>
      </c>
      <c r="E22" s="33">
        <f t="shared" si="5"/>
        <v>0</v>
      </c>
      <c r="F22" s="33">
        <f t="shared" si="5"/>
        <v>0</v>
      </c>
      <c r="G22" s="33">
        <f t="shared" si="5"/>
        <v>0</v>
      </c>
      <c r="H22" s="33">
        <f t="shared" si="5"/>
        <v>0</v>
      </c>
      <c r="I22" s="33">
        <f t="shared" si="5"/>
        <v>0</v>
      </c>
      <c r="J22" s="33">
        <f t="shared" si="5"/>
        <v>0</v>
      </c>
      <c r="K22" s="33">
        <f t="shared" si="5"/>
        <v>0</v>
      </c>
      <c r="L22" s="18" t="str">
        <f>IF(D22&lt;(F22+H22+J22),"შეცდომაა"," ")</f>
        <v> </v>
      </c>
      <c r="M22" s="18" t="str">
        <f>IF(E22&lt;(G22+I22+K22),"შეცდომაა"," ")</f>
        <v> </v>
      </c>
      <c r="N22" s="34"/>
    </row>
    <row r="23" spans="1:14" ht="33" customHeight="1">
      <c r="A23" s="52" t="s">
        <v>41</v>
      </c>
      <c r="B23" s="4">
        <v>2</v>
      </c>
      <c r="C23" s="6" t="s">
        <v>0</v>
      </c>
      <c r="D23" s="32"/>
      <c r="E23" s="32"/>
      <c r="F23" s="32"/>
      <c r="G23" s="32"/>
      <c r="H23" s="32"/>
      <c r="I23" s="32"/>
      <c r="J23" s="32"/>
      <c r="K23" s="32"/>
      <c r="L23" s="18" t="str">
        <f>IF(D23&lt;(F23+H23+J23),"შეცდომაა"," ")</f>
        <v> </v>
      </c>
      <c r="M23" s="18" t="str">
        <f>IF(E23&lt;(G23+I23+K23),"შეცდომაა"," ")</f>
        <v> </v>
      </c>
      <c r="N23" s="34"/>
    </row>
    <row r="24" ht="15" hidden="1"/>
    <row r="25" ht="15" hidden="1"/>
    <row r="26" spans="4:10" ht="63" customHeight="1" hidden="1">
      <c r="D26" s="12" t="str">
        <f>IF(E22&gt;D22,"Secdomaa, qalebis raodenoba, metia jamze "," ")</f>
        <v> </v>
      </c>
      <c r="F26" s="12" t="str">
        <f>IF(G22&gt;F22,"Secdomaa, qalebis raodenoba metia jamze"," ")</f>
        <v> </v>
      </c>
      <c r="H26" s="12" t="str">
        <f>IF(I22&gt;H22,"Secdomaa, qalebis raodenoba metia jamze"," ")</f>
        <v> </v>
      </c>
      <c r="J26" s="12" t="str">
        <f>IF(K22&gt;J22,"Secdomaa, qalebis raodenoba metia jamze"," ")</f>
        <v> </v>
      </c>
    </row>
    <row r="27" ht="15" hidden="1"/>
  </sheetData>
  <sheetProtection insertColumns="0" insertRows="0"/>
  <mergeCells count="6">
    <mergeCell ref="D3:E4"/>
    <mergeCell ref="F3:K4"/>
    <mergeCell ref="A3:A5"/>
    <mergeCell ref="B3:B5"/>
    <mergeCell ref="C3:C5"/>
    <mergeCell ref="A1:K1"/>
  </mergeCells>
  <printOptions/>
  <pageMargins left="0.25" right="0.25" top="0.5" bottom="0.5" header="0.3" footer="0.3"/>
  <pageSetup horizontalDpi="600" verticalDpi="600" orientation="landscape" paperSize="9" scale="55" r:id="rId1"/>
  <ignoredErrors>
    <ignoredError sqref="D7 D22" unlockedFormula="1"/>
    <ignoredError sqref="G22:K22" formulaRange="1"/>
  </ignoredErrors>
</worksheet>
</file>

<file path=xl/worksheets/sheet6.xml><?xml version="1.0" encoding="utf-8"?>
<worksheet xmlns="http://schemas.openxmlformats.org/spreadsheetml/2006/main" xmlns:r="http://schemas.openxmlformats.org/officeDocument/2006/relationships">
  <dimension ref="A1:O8"/>
  <sheetViews>
    <sheetView zoomScalePageLayoutView="0" workbookViewId="0" topLeftCell="A1">
      <selection activeCell="A1" sqref="A1:M1"/>
    </sheetView>
  </sheetViews>
  <sheetFormatPr defaultColWidth="9.140625" defaultRowHeight="15"/>
  <cols>
    <col min="1" max="1" width="30.57421875" style="0" customWidth="1"/>
    <col min="2" max="2" width="10.421875" style="0" customWidth="1"/>
    <col min="3" max="3" width="10.140625" style="0" customWidth="1"/>
    <col min="4" max="10" width="7.00390625" style="0" customWidth="1"/>
    <col min="11" max="12" width="7.7109375" style="0" customWidth="1"/>
    <col min="13" max="13" width="10.7109375" style="0" customWidth="1"/>
    <col min="14" max="14" width="6.421875" style="0" hidden="1" customWidth="1"/>
    <col min="15" max="15" width="34.00390625" style="0" hidden="1" customWidth="1"/>
  </cols>
  <sheetData>
    <row r="1" spans="1:13" ht="15.75">
      <c r="A1" s="160" t="s">
        <v>56</v>
      </c>
      <c r="B1" s="160"/>
      <c r="C1" s="160"/>
      <c r="D1" s="160"/>
      <c r="E1" s="160"/>
      <c r="F1" s="160"/>
      <c r="G1" s="160"/>
      <c r="H1" s="160"/>
      <c r="I1" s="160"/>
      <c r="J1" s="160"/>
      <c r="K1" s="160"/>
      <c r="L1" s="160"/>
      <c r="M1" s="160"/>
    </row>
    <row r="2" spans="1:13" ht="15">
      <c r="A2" s="47"/>
      <c r="B2" s="47"/>
      <c r="C2" s="47"/>
      <c r="D2" s="47"/>
      <c r="E2" s="47"/>
      <c r="F2" s="47"/>
      <c r="G2" s="47"/>
      <c r="H2" s="47"/>
      <c r="I2" s="47"/>
      <c r="J2" s="47"/>
      <c r="K2" s="47"/>
      <c r="L2" s="47"/>
      <c r="M2" s="47"/>
    </row>
    <row r="3" spans="1:14" ht="49.5" customHeight="1">
      <c r="A3" s="53"/>
      <c r="B3" s="49" t="s">
        <v>92</v>
      </c>
      <c r="C3" s="49" t="s">
        <v>44</v>
      </c>
      <c r="D3" s="49" t="s">
        <v>45</v>
      </c>
      <c r="E3" s="49" t="s">
        <v>46</v>
      </c>
      <c r="F3" s="49" t="s">
        <v>47</v>
      </c>
      <c r="G3" s="49" t="s">
        <v>48</v>
      </c>
      <c r="H3" s="49" t="s">
        <v>49</v>
      </c>
      <c r="I3" s="49" t="s">
        <v>50</v>
      </c>
      <c r="J3" s="49" t="s">
        <v>51</v>
      </c>
      <c r="K3" s="49" t="s">
        <v>52</v>
      </c>
      <c r="L3" s="49" t="s">
        <v>53</v>
      </c>
      <c r="M3" s="49" t="s">
        <v>54</v>
      </c>
      <c r="N3" s="7"/>
    </row>
    <row r="4" spans="1:14" ht="15">
      <c r="A4" s="54">
        <v>1</v>
      </c>
      <c r="B4" s="54"/>
      <c r="C4" s="54">
        <v>3</v>
      </c>
      <c r="D4" s="54">
        <v>4</v>
      </c>
      <c r="E4" s="54">
        <v>5</v>
      </c>
      <c r="F4" s="54">
        <v>6</v>
      </c>
      <c r="G4" s="54">
        <v>7</v>
      </c>
      <c r="H4" s="54">
        <v>8</v>
      </c>
      <c r="I4" s="54">
        <v>9</v>
      </c>
      <c r="J4" s="54">
        <v>10</v>
      </c>
      <c r="K4" s="54">
        <v>11</v>
      </c>
      <c r="L4" s="54">
        <v>12</v>
      </c>
      <c r="M4" s="54">
        <v>13</v>
      </c>
      <c r="N4" s="7"/>
    </row>
    <row r="5" spans="1:15" ht="33.75" customHeight="1">
      <c r="A5" s="55" t="s">
        <v>55</v>
      </c>
      <c r="B5" s="56">
        <v>1</v>
      </c>
      <c r="C5" s="57"/>
      <c r="D5" s="57"/>
      <c r="E5" s="57"/>
      <c r="F5" s="57"/>
      <c r="G5" s="57"/>
      <c r="H5" s="57"/>
      <c r="I5" s="57"/>
      <c r="J5" s="57"/>
      <c r="K5" s="57"/>
      <c r="L5" s="57"/>
      <c r="M5" s="57"/>
      <c r="N5" s="17">
        <f>SUM(C5:M5)</f>
        <v>0</v>
      </c>
      <c r="O5" s="12" t="str">
        <f>IF(N5&lt;&gt;'II part'!D22,"შეცდომაა, II ნაწილი არ უდრის ასაკების მიხედვით ჯამს"," ")</f>
        <v> </v>
      </c>
    </row>
    <row r="6" spans="1:15" ht="33.75" customHeight="1">
      <c r="A6" s="58" t="s">
        <v>35</v>
      </c>
      <c r="B6" s="56">
        <v>2</v>
      </c>
      <c r="C6" s="57"/>
      <c r="D6" s="57"/>
      <c r="E6" s="57"/>
      <c r="F6" s="57"/>
      <c r="G6" s="57"/>
      <c r="H6" s="57"/>
      <c r="I6" s="57"/>
      <c r="J6" s="57"/>
      <c r="K6" s="57"/>
      <c r="L6" s="57"/>
      <c r="M6" s="57"/>
      <c r="N6" s="17">
        <f>SUM(C6:M6)</f>
        <v>0</v>
      </c>
      <c r="O6" s="12" t="str">
        <f>IF(N6&lt;&gt;'II part'!E22,"შეცდომაა, II ნაწილის ქალების რაოდენობას არ ემთხვევა"," ")</f>
        <v> </v>
      </c>
    </row>
    <row r="7" spans="1:15" ht="33.75" customHeight="1">
      <c r="A7" s="58" t="s">
        <v>83</v>
      </c>
      <c r="B7" s="56">
        <v>3</v>
      </c>
      <c r="C7" s="57"/>
      <c r="D7" s="57"/>
      <c r="E7" s="57"/>
      <c r="F7" s="57"/>
      <c r="G7" s="57"/>
      <c r="H7" s="57"/>
      <c r="I7" s="57"/>
      <c r="J7" s="57"/>
      <c r="K7" s="57"/>
      <c r="L7" s="57"/>
      <c r="M7" s="57"/>
      <c r="N7" s="17">
        <f>SUM(C7:M7)</f>
        <v>0</v>
      </c>
      <c r="O7" s="12" t="str">
        <f>IF(N7&lt;&gt;'II part 1'!D22,"შეცდომაა, II.1 ნაწილი არ უდრის ასაკების მიხედვით ჯამს"," ")</f>
        <v> </v>
      </c>
    </row>
    <row r="8" spans="1:15" ht="33.75" customHeight="1">
      <c r="A8" s="58" t="s">
        <v>35</v>
      </c>
      <c r="B8" s="56">
        <v>4</v>
      </c>
      <c r="C8" s="57"/>
      <c r="D8" s="57"/>
      <c r="E8" s="57"/>
      <c r="F8" s="57"/>
      <c r="G8" s="57"/>
      <c r="H8" s="57"/>
      <c r="I8" s="57"/>
      <c r="J8" s="57"/>
      <c r="K8" s="57"/>
      <c r="L8" s="57"/>
      <c r="M8" s="57"/>
      <c r="N8" s="17">
        <f>SUM(C8:M8)</f>
        <v>0</v>
      </c>
      <c r="O8" s="12" t="str">
        <f>IF(N8&lt;&gt;'II part 1'!E22,"შეცდომაა, II.1 ნაწილის ქალების რაოდენობას არ ემთხვევა"," ")</f>
        <v> </v>
      </c>
    </row>
  </sheetData>
  <sheetProtection/>
  <mergeCells count="1">
    <mergeCell ref="A1:M1"/>
  </mergeCells>
  <printOptions/>
  <pageMargins left="0.17" right="0.16" top="0.5" bottom="0.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M7"/>
  <sheetViews>
    <sheetView zoomScalePageLayoutView="0" workbookViewId="0" topLeftCell="A1">
      <selection activeCell="A1" sqref="A1:K1"/>
    </sheetView>
  </sheetViews>
  <sheetFormatPr defaultColWidth="9.140625" defaultRowHeight="15"/>
  <cols>
    <col min="1" max="1" width="29.28125" style="0" customWidth="1"/>
    <col min="2" max="2" width="10.8515625" style="0" customWidth="1"/>
    <col min="3" max="4" width="11.140625" style="0" customWidth="1"/>
    <col min="5" max="5" width="10.28125" style="0" customWidth="1"/>
    <col min="6" max="6" width="11.140625" style="0" customWidth="1"/>
    <col min="7" max="7" width="8.57421875" style="0" customWidth="1"/>
    <col min="8" max="8" width="11.421875" style="0" customWidth="1"/>
    <col min="9" max="9" width="11.7109375" style="0" customWidth="1"/>
    <col min="10" max="10" width="12.140625" style="0" customWidth="1"/>
    <col min="11" max="11" width="11.421875" style="0" customWidth="1"/>
    <col min="12" max="12" width="5.7109375" style="0" hidden="1" customWidth="1"/>
    <col min="13" max="13" width="25.421875" style="0" hidden="1" customWidth="1"/>
  </cols>
  <sheetData>
    <row r="1" spans="1:11" ht="15.75">
      <c r="A1" s="160" t="s">
        <v>57</v>
      </c>
      <c r="B1" s="160"/>
      <c r="C1" s="160"/>
      <c r="D1" s="160"/>
      <c r="E1" s="160"/>
      <c r="F1" s="160"/>
      <c r="G1" s="160"/>
      <c r="H1" s="160"/>
      <c r="I1" s="160"/>
      <c r="J1" s="160"/>
      <c r="K1" s="160"/>
    </row>
    <row r="3" spans="1:11" ht="22.5" customHeight="1">
      <c r="A3" s="163"/>
      <c r="B3" s="1"/>
      <c r="C3" s="164" t="s">
        <v>58</v>
      </c>
      <c r="D3" s="164"/>
      <c r="E3" s="164"/>
      <c r="F3" s="164"/>
      <c r="G3" s="164"/>
      <c r="H3" s="164"/>
      <c r="I3" s="164"/>
      <c r="J3" s="164"/>
      <c r="K3" s="164"/>
    </row>
    <row r="4" spans="1:11" ht="33.75" customHeight="1">
      <c r="A4" s="163"/>
      <c r="B4" s="165" t="s">
        <v>92</v>
      </c>
      <c r="C4" s="164" t="s">
        <v>59</v>
      </c>
      <c r="D4" s="164" t="s">
        <v>60</v>
      </c>
      <c r="E4" s="164" t="s">
        <v>61</v>
      </c>
      <c r="F4" s="164" t="s">
        <v>62</v>
      </c>
      <c r="G4" s="164" t="s">
        <v>63</v>
      </c>
      <c r="H4" s="53" t="s">
        <v>64</v>
      </c>
      <c r="I4" s="53" t="s">
        <v>64</v>
      </c>
      <c r="J4" s="53" t="s">
        <v>64</v>
      </c>
      <c r="K4" s="53" t="s">
        <v>64</v>
      </c>
    </row>
    <row r="5" spans="1:11" ht="21.75" customHeight="1">
      <c r="A5" s="163"/>
      <c r="B5" s="166"/>
      <c r="C5" s="164"/>
      <c r="D5" s="164"/>
      <c r="E5" s="164"/>
      <c r="F5" s="164"/>
      <c r="G5" s="164"/>
      <c r="H5" s="19" t="s">
        <v>1</v>
      </c>
      <c r="I5" s="19" t="s">
        <v>1</v>
      </c>
      <c r="J5" s="19" t="s">
        <v>1</v>
      </c>
      <c r="K5" s="19" t="s">
        <v>1</v>
      </c>
    </row>
    <row r="6" spans="1:11" ht="16.5">
      <c r="A6" s="2">
        <v>1</v>
      </c>
      <c r="B6" s="2">
        <v>2</v>
      </c>
      <c r="C6" s="2">
        <v>3</v>
      </c>
      <c r="D6" s="2">
        <v>4</v>
      </c>
      <c r="E6" s="2">
        <v>5</v>
      </c>
      <c r="F6" s="2">
        <v>6</v>
      </c>
      <c r="G6" s="2">
        <v>7</v>
      </c>
      <c r="H6" s="2">
        <v>8</v>
      </c>
      <c r="I6" s="8">
        <v>9</v>
      </c>
      <c r="J6" s="8">
        <v>10</v>
      </c>
      <c r="K6" s="8">
        <v>11</v>
      </c>
    </row>
    <row r="7" spans="1:13" ht="23.25" customHeight="1">
      <c r="A7" s="55" t="s">
        <v>55</v>
      </c>
      <c r="B7" s="4">
        <v>1</v>
      </c>
      <c r="C7" s="11"/>
      <c r="D7" s="11"/>
      <c r="E7" s="11"/>
      <c r="F7" s="11"/>
      <c r="G7" s="11"/>
      <c r="H7" s="11"/>
      <c r="I7" s="11"/>
      <c r="J7" s="11"/>
      <c r="K7" s="11"/>
      <c r="L7" s="18">
        <f>SUM(C7:K7)</f>
        <v>0</v>
      </c>
      <c r="M7" s="13" t="str">
        <f>IF(L7&lt;&gt;'II part'!D22,"შეცდომაა, არ ემთხევევა II ნაწილის სტუდენტების რიცხოვნობას"," ")</f>
        <v> </v>
      </c>
    </row>
  </sheetData>
  <sheetProtection/>
  <mergeCells count="9">
    <mergeCell ref="A1:K1"/>
    <mergeCell ref="A3:A5"/>
    <mergeCell ref="C3:K3"/>
    <mergeCell ref="C4:C5"/>
    <mergeCell ref="D4:D5"/>
    <mergeCell ref="E4:E5"/>
    <mergeCell ref="F4:F5"/>
    <mergeCell ref="G4:G5"/>
    <mergeCell ref="B4:B5"/>
  </mergeCells>
  <printOptions/>
  <pageMargins left="0.21" right="0.16" top="0.5" bottom="0.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K16"/>
  <sheetViews>
    <sheetView zoomScalePageLayoutView="0" workbookViewId="0" topLeftCell="A1">
      <selection activeCell="A1" sqref="A1:G1"/>
    </sheetView>
  </sheetViews>
  <sheetFormatPr defaultColWidth="9.140625" defaultRowHeight="15"/>
  <cols>
    <col min="1" max="1" width="32.57421875" style="0" customWidth="1"/>
    <col min="2" max="2" width="10.7109375" style="0" customWidth="1"/>
    <col min="3" max="3" width="19.00390625" style="0" customWidth="1"/>
    <col min="4" max="5" width="19.8515625" style="0" customWidth="1"/>
    <col min="6" max="7" width="18.28125" style="0" customWidth="1"/>
    <col min="8" max="9" width="9.140625" style="0" hidden="1" customWidth="1"/>
    <col min="10" max="10" width="14.140625" style="0" hidden="1" customWidth="1"/>
    <col min="11" max="11" width="13.421875" style="0" hidden="1" customWidth="1"/>
    <col min="12" max="13" width="9.140625" style="0" hidden="1" customWidth="1"/>
    <col min="14" max="18" width="9.140625" style="0" customWidth="1"/>
  </cols>
  <sheetData>
    <row r="1" spans="1:7" ht="15.75">
      <c r="A1" s="160" t="s">
        <v>65</v>
      </c>
      <c r="B1" s="160"/>
      <c r="C1" s="160"/>
      <c r="D1" s="160"/>
      <c r="E1" s="160"/>
      <c r="F1" s="160"/>
      <c r="G1" s="160"/>
    </row>
    <row r="2" spans="1:7" ht="15">
      <c r="A2" s="47"/>
      <c r="B2" s="47"/>
      <c r="C2" s="47"/>
      <c r="D2" s="47"/>
      <c r="E2" s="47"/>
      <c r="F2" s="47"/>
      <c r="G2" s="47"/>
    </row>
    <row r="3" spans="1:7" ht="39.75" customHeight="1">
      <c r="A3" s="53"/>
      <c r="B3" s="53" t="s">
        <v>92</v>
      </c>
      <c r="C3" s="53" t="s">
        <v>80</v>
      </c>
      <c r="D3" s="167" t="s">
        <v>81</v>
      </c>
      <c r="E3" s="168"/>
      <c r="F3" s="167" t="s">
        <v>82</v>
      </c>
      <c r="G3" s="168"/>
    </row>
    <row r="4" spans="1:7" ht="16.5" customHeight="1">
      <c r="A4" s="59"/>
      <c r="B4" s="59"/>
      <c r="C4" s="59"/>
      <c r="D4" s="53" t="s">
        <v>67</v>
      </c>
      <c r="E4" s="49" t="s">
        <v>35</v>
      </c>
      <c r="F4" s="53" t="s">
        <v>67</v>
      </c>
      <c r="G4" s="49" t="s">
        <v>35</v>
      </c>
    </row>
    <row r="5" spans="1:7" ht="15">
      <c r="A5" s="54">
        <v>1</v>
      </c>
      <c r="B5" s="54">
        <v>2</v>
      </c>
      <c r="C5" s="54">
        <v>3</v>
      </c>
      <c r="D5" s="54">
        <v>4</v>
      </c>
      <c r="E5" s="54">
        <v>5</v>
      </c>
      <c r="F5" s="54">
        <v>6</v>
      </c>
      <c r="G5" s="54">
        <v>7</v>
      </c>
    </row>
    <row r="6" spans="1:11" ht="15.75">
      <c r="A6" s="60" t="s">
        <v>55</v>
      </c>
      <c r="B6" s="61">
        <v>1</v>
      </c>
      <c r="C6" s="62"/>
      <c r="D6" s="63">
        <f>SUM(D8:D16)</f>
        <v>0</v>
      </c>
      <c r="E6" s="63">
        <f>SUM(E8:E16)</f>
        <v>0</v>
      </c>
      <c r="F6" s="63">
        <f>SUM(F8:F16)</f>
        <v>0</v>
      </c>
      <c r="G6" s="63">
        <f>SUM(G8:G16)</f>
        <v>0</v>
      </c>
      <c r="H6" s="14" t="str">
        <f>IF(D6&lt;E6,"შეცდომაა"," ")</f>
        <v> </v>
      </c>
      <c r="I6" s="14" t="str">
        <f>IF(F6&lt;G6,"შეცდომაა"," ")</f>
        <v> </v>
      </c>
      <c r="J6" s="12" t="str">
        <f>IF(F6&lt;&gt;'II part 1'!D22,"შეცდომაა, II.1 უცხოელსტუდენტთა რაოდენობების ქვეყნების მიხედვით ჯამს"," ")</f>
        <v> </v>
      </c>
      <c r="K6" s="12" t="str">
        <f>IF(G6&lt;&gt;'II part 1'!E22,"შეცდომაა, II.1 უცხოელ სტუდენტთა რაოდენობების ქვეყნების მიხედვით ჯამს"," ")</f>
        <v> </v>
      </c>
    </row>
    <row r="7" spans="1:9" ht="15.75">
      <c r="A7" s="60" t="s">
        <v>66</v>
      </c>
      <c r="B7" s="60"/>
      <c r="C7" s="64"/>
      <c r="D7" s="63"/>
      <c r="E7" s="63"/>
      <c r="F7" s="63"/>
      <c r="G7" s="63"/>
      <c r="H7" s="14"/>
      <c r="I7" s="14"/>
    </row>
    <row r="8" spans="1:9" ht="15.75">
      <c r="A8" s="57"/>
      <c r="B8" s="61">
        <v>2</v>
      </c>
      <c r="C8" s="62"/>
      <c r="D8" s="57"/>
      <c r="E8" s="57"/>
      <c r="F8" s="57"/>
      <c r="G8" s="57"/>
      <c r="H8" s="14" t="str">
        <f aca="true" t="shared" si="0" ref="H8:H16">IF(D8&lt;E8,"შეცდომაა"," ")</f>
        <v> </v>
      </c>
      <c r="I8" s="14" t="str">
        <f aca="true" t="shared" si="1" ref="I8:I16">IF(F8&lt;G8,"შეცდომაა"," ")</f>
        <v> </v>
      </c>
    </row>
    <row r="9" spans="1:9" ht="15.75">
      <c r="A9" s="57"/>
      <c r="B9" s="61">
        <v>3</v>
      </c>
      <c r="C9" s="62"/>
      <c r="D9" s="57"/>
      <c r="E9" s="57"/>
      <c r="F9" s="57"/>
      <c r="G9" s="57"/>
      <c r="H9" s="14" t="str">
        <f t="shared" si="0"/>
        <v> </v>
      </c>
      <c r="I9" s="14" t="str">
        <f t="shared" si="1"/>
        <v> </v>
      </c>
    </row>
    <row r="10" spans="1:9" ht="15.75">
      <c r="A10" s="57"/>
      <c r="B10" s="61">
        <v>4</v>
      </c>
      <c r="C10" s="62"/>
      <c r="D10" s="57"/>
      <c r="E10" s="57"/>
      <c r="F10" s="57"/>
      <c r="G10" s="57"/>
      <c r="H10" s="14" t="str">
        <f t="shared" si="0"/>
        <v> </v>
      </c>
      <c r="I10" s="14" t="str">
        <f t="shared" si="1"/>
        <v> </v>
      </c>
    </row>
    <row r="11" spans="1:9" ht="15.75">
      <c r="A11" s="57"/>
      <c r="B11" s="61">
        <v>5</v>
      </c>
      <c r="C11" s="62"/>
      <c r="D11" s="57"/>
      <c r="E11" s="57"/>
      <c r="F11" s="57"/>
      <c r="G11" s="57"/>
      <c r="H11" s="14" t="str">
        <f t="shared" si="0"/>
        <v> </v>
      </c>
      <c r="I11" s="14" t="str">
        <f t="shared" si="1"/>
        <v> </v>
      </c>
    </row>
    <row r="12" spans="1:9" ht="15.75">
      <c r="A12" s="57"/>
      <c r="B12" s="61">
        <v>6</v>
      </c>
      <c r="C12" s="62"/>
      <c r="D12" s="57"/>
      <c r="E12" s="57"/>
      <c r="F12" s="57"/>
      <c r="G12" s="57"/>
      <c r="H12" s="14" t="str">
        <f t="shared" si="0"/>
        <v> </v>
      </c>
      <c r="I12" s="14" t="str">
        <f t="shared" si="1"/>
        <v> </v>
      </c>
    </row>
    <row r="13" spans="1:9" ht="15.75">
      <c r="A13" s="57"/>
      <c r="B13" s="61">
        <v>7</v>
      </c>
      <c r="C13" s="62"/>
      <c r="D13" s="57"/>
      <c r="E13" s="57"/>
      <c r="F13" s="57"/>
      <c r="G13" s="57"/>
      <c r="H13" s="14" t="str">
        <f t="shared" si="0"/>
        <v> </v>
      </c>
      <c r="I13" s="14" t="str">
        <f t="shared" si="1"/>
        <v> </v>
      </c>
    </row>
    <row r="14" spans="1:9" ht="15.75">
      <c r="A14" s="57"/>
      <c r="B14" s="61">
        <v>8</v>
      </c>
      <c r="C14" s="62"/>
      <c r="D14" s="57"/>
      <c r="E14" s="57"/>
      <c r="F14" s="57"/>
      <c r="G14" s="57"/>
      <c r="H14" s="14" t="str">
        <f t="shared" si="0"/>
        <v> </v>
      </c>
      <c r="I14" s="14" t="str">
        <f t="shared" si="1"/>
        <v> </v>
      </c>
    </row>
    <row r="15" spans="1:9" ht="15.75">
      <c r="A15" s="57"/>
      <c r="B15" s="61">
        <v>9</v>
      </c>
      <c r="C15" s="62"/>
      <c r="D15" s="57"/>
      <c r="E15" s="57"/>
      <c r="F15" s="57"/>
      <c r="G15" s="57"/>
      <c r="H15" s="14" t="str">
        <f t="shared" si="0"/>
        <v> </v>
      </c>
      <c r="I15" s="14" t="str">
        <f t="shared" si="1"/>
        <v> </v>
      </c>
    </row>
    <row r="16" spans="1:9" ht="15.75">
      <c r="A16" s="57"/>
      <c r="B16" s="61">
        <v>10</v>
      </c>
      <c r="C16" s="62"/>
      <c r="D16" s="57"/>
      <c r="E16" s="57"/>
      <c r="F16" s="57"/>
      <c r="G16" s="57"/>
      <c r="H16" s="14" t="str">
        <f t="shared" si="0"/>
        <v> </v>
      </c>
      <c r="I16" s="14" t="str">
        <f t="shared" si="1"/>
        <v> </v>
      </c>
    </row>
  </sheetData>
  <sheetProtection insertColumns="0" insertRows="0"/>
  <mergeCells count="3">
    <mergeCell ref="F3:G3"/>
    <mergeCell ref="D3:E3"/>
    <mergeCell ref="A1:G1"/>
  </mergeCells>
  <printOptions/>
  <pageMargins left="0.25" right="0.25" top="0.5" bottom="0.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F6"/>
  <sheetViews>
    <sheetView zoomScalePageLayoutView="0" workbookViewId="0" topLeftCell="A1">
      <selection activeCell="A1" sqref="A1:F1"/>
    </sheetView>
  </sheetViews>
  <sheetFormatPr defaultColWidth="9.140625" defaultRowHeight="15"/>
  <cols>
    <col min="1" max="1" width="63.7109375" style="0" customWidth="1"/>
    <col min="2" max="2" width="13.00390625" style="0" customWidth="1"/>
    <col min="3" max="3" width="14.28125" style="0" customWidth="1"/>
    <col min="4" max="4" width="14.8515625" style="0" customWidth="1"/>
    <col min="5" max="5" width="13.8515625" style="0" customWidth="1"/>
    <col min="6" max="6" width="15.140625" style="0" customWidth="1"/>
  </cols>
  <sheetData>
    <row r="1" spans="1:6" ht="15.75">
      <c r="A1" s="160" t="s">
        <v>68</v>
      </c>
      <c r="B1" s="160"/>
      <c r="C1" s="160"/>
      <c r="D1" s="160"/>
      <c r="E1" s="160"/>
      <c r="F1" s="160"/>
    </row>
    <row r="2" spans="1:6" ht="15">
      <c r="A2" s="47"/>
      <c r="B2" s="47"/>
      <c r="C2" s="47"/>
      <c r="D2" s="47"/>
      <c r="E2" s="47"/>
      <c r="F2" s="47"/>
    </row>
    <row r="3" spans="1:6" ht="23.25" customHeight="1">
      <c r="A3" s="169"/>
      <c r="B3" s="53"/>
      <c r="C3" s="170" t="s">
        <v>69</v>
      </c>
      <c r="D3" s="170"/>
      <c r="E3" s="170"/>
      <c r="F3" s="170"/>
    </row>
    <row r="4" spans="1:6" ht="15">
      <c r="A4" s="169"/>
      <c r="B4" s="53" t="s">
        <v>67</v>
      </c>
      <c r="C4" s="65">
        <v>0.3</v>
      </c>
      <c r="D4" s="65">
        <v>0.5</v>
      </c>
      <c r="E4" s="65">
        <v>0.7</v>
      </c>
      <c r="F4" s="65">
        <v>1</v>
      </c>
    </row>
    <row r="5" spans="1:6" ht="15">
      <c r="A5" s="53">
        <v>1</v>
      </c>
      <c r="B5" s="53">
        <v>2</v>
      </c>
      <c r="C5" s="54">
        <v>3</v>
      </c>
      <c r="D5" s="54">
        <v>4</v>
      </c>
      <c r="E5" s="54">
        <v>5</v>
      </c>
      <c r="F5" s="54">
        <v>6</v>
      </c>
    </row>
    <row r="6" spans="1:6" ht="24" customHeight="1">
      <c r="A6" s="60" t="s">
        <v>70</v>
      </c>
      <c r="B6" s="61">
        <f>SUM(C6:F6)</f>
        <v>0</v>
      </c>
      <c r="C6" s="66"/>
      <c r="D6" s="66"/>
      <c r="E6" s="66"/>
      <c r="F6" s="66"/>
    </row>
  </sheetData>
  <sheetProtection/>
  <mergeCells count="3">
    <mergeCell ref="A3:A4"/>
    <mergeCell ref="C3:F3"/>
    <mergeCell ref="A1:F1"/>
  </mergeCells>
  <printOptions/>
  <pageMargins left="0.45" right="0.2" top="0.5" bottom="0.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SDSG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lia</dc:creator>
  <cp:keywords/>
  <dc:description/>
  <cp:lastModifiedBy>giga kikoria</cp:lastModifiedBy>
  <cp:lastPrinted>2016-12-21T05:24:27Z</cp:lastPrinted>
  <dcterms:created xsi:type="dcterms:W3CDTF">2012-05-30T13:06:05Z</dcterms:created>
  <dcterms:modified xsi:type="dcterms:W3CDTF">2022-12-26T06:18:00Z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