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kikoria.GEOSTAT\Desktop\ENG\"/>
    </mc:Choice>
  </mc:AlternateContent>
  <xr:revisionPtr revIDLastSave="0" documentId="13_ncr:1_{0F2649E3-BA75-4F97-A3A5-FE53545D64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P18" i="1" l="1"/>
  <c r="O18" i="1"/>
  <c r="N17" i="1"/>
  <c r="N16" i="1"/>
  <c r="N15" i="1"/>
  <c r="N14" i="1"/>
  <c r="N13" i="1"/>
  <c r="N12" i="1"/>
  <c r="N11" i="1"/>
  <c r="N10" i="1"/>
  <c r="N9" i="1"/>
  <c r="N8" i="1"/>
  <c r="N7" i="1"/>
  <c r="N6" i="1"/>
  <c r="N18" i="1"/>
</calcChain>
</file>

<file path=xl/sharedStrings.xml><?xml version="1.0" encoding="utf-8"?>
<sst xmlns="http://schemas.openxmlformats.org/spreadsheetml/2006/main" count="20" uniqueCount="20">
  <si>
    <t>Physicians, total</t>
  </si>
  <si>
    <t>of which:</t>
  </si>
  <si>
    <r>
      <t xml:space="preserve">Number of physicians by occupations (Main staff)
</t>
    </r>
    <r>
      <rPr>
        <sz val="10"/>
        <rFont val="Arial"/>
        <family val="2"/>
      </rPr>
      <t>(persons)</t>
    </r>
  </si>
  <si>
    <t>Internal medicine doctors (therapeutists)</t>
  </si>
  <si>
    <t>surgeons</t>
  </si>
  <si>
    <t>obstetricians-gynecologists</t>
  </si>
  <si>
    <t>pediatricians</t>
  </si>
  <si>
    <t>ophtalmologists</t>
  </si>
  <si>
    <t>otolaryngologists</t>
  </si>
  <si>
    <t>neuropayhologists</t>
  </si>
  <si>
    <t>psychiatrists and narcologists</t>
  </si>
  <si>
    <t>phthisiologists</t>
  </si>
  <si>
    <t>dermatovenerologists</t>
  </si>
  <si>
    <t>radiologists</t>
  </si>
  <si>
    <t>medical rehabilitation and sports medicine physicians</t>
  </si>
  <si>
    <t>stomatologists</t>
  </si>
  <si>
    <t>others</t>
  </si>
  <si>
    <r>
      <rPr>
        <b/>
        <u/>
        <sz val="9"/>
        <rFont val="Arial"/>
        <family val="2"/>
      </rPr>
      <t>Notice:</t>
    </r>
    <r>
      <rPr>
        <sz val="9"/>
        <rFont val="Arial"/>
        <family val="2"/>
      </rPr>
      <t xml:space="preserve"> In 2012 the health care human resources definitions were revised and classified in accordance with International Standard Classification of Occupations (ISCO-08).</t>
    </r>
  </si>
  <si>
    <t xml:space="preserve">Data from 2020 is based on a new system of personalized accounting for health care workers. Physicians staff numbers are estimated values ​​by position and are calculated based on the percentage distribution of aggregated statistical reporting data obtained from medical institutions. </t>
  </si>
  <si>
    <r>
      <rPr>
        <b/>
        <u/>
        <sz val="9"/>
        <rFont val="Arial"/>
        <family val="2"/>
      </rPr>
      <t>Source:</t>
    </r>
    <r>
      <rPr>
        <sz val="9"/>
        <rFont val="Arial"/>
        <family val="2"/>
      </rPr>
      <t xml:space="preserve"> Ministry of Internally Displaced Persons From The Occupied Territories, Labour, Health and Social Affairs of Georgia, National Center for Disease Control and Public Health.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</si>
</sst>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10">
    <font>
      <sz val="10"/>
      <name val="Arial"/>
    </font>
    <font>
      <sz val="10"/>
      <name val="Arial"/>
      <family val="2"/>
    </font>
    <font>
      <sz val="8"/>
      <name val="Arial"/>
      <family val="2"/>
      <charset val="204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sz val="10"/>
      <name val="Arial "/>
    </font>
    <font>
      <sz val="10"/>
      <name val="Arial 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right" wrapText="1"/>
    </xf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 wrapText="1"/>
    </xf>
    <xf numFmtId="164" fontId="9" fillId="0" borderId="2" xfId="0" applyNumberFormat="1" applyFont="1" applyBorder="1" applyAlignment="1">
      <alignment horizontal="right"/>
    </xf>
    <xf numFmtId="0" fontId="9" fillId="0" borderId="1" xfId="0" applyFont="1" applyBorder="1" applyAlignment="1">
      <alignment horizontal="center" vertical="center"/>
    </xf>
    <xf numFmtId="164" fontId="8" fillId="0" borderId="0" xfId="0" applyNumberFormat="1" applyFont="1" applyAlignment="1">
      <alignment horizontal="right"/>
    </xf>
    <xf numFmtId="164" fontId="9" fillId="0" borderId="0" xfId="1" applyNumberFormat="1" applyFont="1" applyAlignment="1">
      <alignment horizontal="right" wrapText="1"/>
    </xf>
    <xf numFmtId="164" fontId="9" fillId="0" borderId="2" xfId="0" applyNumberFormat="1" applyFont="1" applyBorder="1" applyAlignment="1">
      <alignment horizontal="right" wrapText="1"/>
    </xf>
    <xf numFmtId="1" fontId="3" fillId="0" borderId="0" xfId="0" applyNumberFormat="1" applyFont="1"/>
    <xf numFmtId="0" fontId="1" fillId="0" borderId="0" xfId="0" applyFont="1"/>
    <xf numFmtId="1" fontId="1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1"/>
  <sheetViews>
    <sheetView showGridLines="0" tabSelected="1" zoomScaleNormal="100" workbookViewId="0">
      <selection sqref="A1:X1"/>
    </sheetView>
  </sheetViews>
  <sheetFormatPr defaultRowHeight="12.75"/>
  <cols>
    <col min="1" max="1" width="40.7109375" style="1" customWidth="1"/>
    <col min="2" max="21" width="9.7109375" style="1" customWidth="1"/>
    <col min="22" max="16384" width="9.140625" style="1"/>
  </cols>
  <sheetData>
    <row r="1" spans="1:24" ht="30" customHeight="1">
      <c r="A1" s="19" t="s">
        <v>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spans="1:24" s="3" customFormat="1" ht="15" customHeight="1">
      <c r="A2" s="2"/>
      <c r="B2" s="12">
        <v>2002</v>
      </c>
      <c r="C2" s="12">
        <v>2003</v>
      </c>
      <c r="D2" s="12">
        <v>2004</v>
      </c>
      <c r="E2" s="12">
        <v>2005</v>
      </c>
      <c r="F2" s="12">
        <v>2006</v>
      </c>
      <c r="G2" s="12">
        <v>2007</v>
      </c>
      <c r="H2" s="12">
        <v>2008</v>
      </c>
      <c r="I2" s="12">
        <v>2009</v>
      </c>
      <c r="J2" s="12">
        <v>2010</v>
      </c>
      <c r="K2" s="12">
        <v>2011</v>
      </c>
      <c r="L2" s="12">
        <v>2012</v>
      </c>
      <c r="M2" s="12">
        <v>2013</v>
      </c>
      <c r="N2" s="12">
        <v>2014</v>
      </c>
      <c r="O2" s="12">
        <v>2015</v>
      </c>
      <c r="P2" s="12">
        <v>2016</v>
      </c>
      <c r="Q2" s="12">
        <v>2017</v>
      </c>
      <c r="R2" s="12">
        <v>2018</v>
      </c>
      <c r="S2" s="12">
        <v>2019</v>
      </c>
      <c r="T2" s="12">
        <v>2020</v>
      </c>
      <c r="U2" s="12">
        <v>2021</v>
      </c>
      <c r="V2" s="12">
        <v>2022</v>
      </c>
      <c r="W2" s="12">
        <v>2023</v>
      </c>
      <c r="X2" s="12">
        <v>2024</v>
      </c>
    </row>
    <row r="3" spans="1:24" ht="15" customHeight="1">
      <c r="A3" s="7" t="s">
        <v>0</v>
      </c>
      <c r="B3" s="8">
        <v>20225</v>
      </c>
      <c r="C3" s="8">
        <v>20962</v>
      </c>
      <c r="D3" s="8">
        <v>21396</v>
      </c>
      <c r="E3" s="8">
        <v>20311</v>
      </c>
      <c r="F3" s="8">
        <v>20555</v>
      </c>
      <c r="G3" s="13">
        <v>19951</v>
      </c>
      <c r="H3" s="8">
        <v>20253</v>
      </c>
      <c r="I3" s="8">
        <v>20609</v>
      </c>
      <c r="J3" s="8">
        <v>21162</v>
      </c>
      <c r="K3" s="8">
        <v>21773</v>
      </c>
      <c r="L3" s="8">
        <v>19404</v>
      </c>
      <c r="M3" s="8">
        <v>22490</v>
      </c>
      <c r="N3" s="8">
        <v>22925</v>
      </c>
      <c r="O3" s="8">
        <v>24307</v>
      </c>
      <c r="P3" s="8">
        <v>26552</v>
      </c>
      <c r="Q3" s="8">
        <v>27362</v>
      </c>
      <c r="R3" s="8">
        <v>30998</v>
      </c>
      <c r="S3" s="8">
        <v>31746</v>
      </c>
      <c r="T3" s="8">
        <v>21467</v>
      </c>
      <c r="U3" s="8">
        <v>22495</v>
      </c>
      <c r="V3" s="8">
        <v>23908</v>
      </c>
      <c r="W3" s="8">
        <v>24428</v>
      </c>
      <c r="X3" s="8">
        <v>24139</v>
      </c>
    </row>
    <row r="4" spans="1:24" ht="15" customHeight="1">
      <c r="A4" s="5" t="s">
        <v>1</v>
      </c>
      <c r="B4" s="10"/>
      <c r="C4" s="10"/>
      <c r="D4" s="10"/>
      <c r="E4" s="10"/>
      <c r="F4" s="10"/>
      <c r="G4" s="10"/>
      <c r="H4" s="9"/>
      <c r="I4" s="14"/>
      <c r="J4" s="9"/>
      <c r="K4" s="9"/>
      <c r="L4" s="9"/>
      <c r="M4" s="9"/>
      <c r="N4" s="9"/>
      <c r="O4" s="9"/>
      <c r="P4" s="9"/>
      <c r="Q4" s="9"/>
      <c r="R4" s="9"/>
      <c r="S4" s="9"/>
      <c r="X4" s="17"/>
    </row>
    <row r="5" spans="1:24" ht="15" customHeight="1">
      <c r="A5" s="4" t="s">
        <v>3</v>
      </c>
      <c r="B5" s="10">
        <v>2354</v>
      </c>
      <c r="C5" s="10">
        <v>2256</v>
      </c>
      <c r="D5" s="10">
        <v>2470</v>
      </c>
      <c r="E5" s="10">
        <v>1951</v>
      </c>
      <c r="F5" s="10">
        <v>1966</v>
      </c>
      <c r="G5" s="9">
        <v>1875</v>
      </c>
      <c r="H5" s="10">
        <v>1885</v>
      </c>
      <c r="I5" s="10">
        <v>1403</v>
      </c>
      <c r="J5" s="10">
        <v>1263</v>
      </c>
      <c r="K5" s="10">
        <v>1249</v>
      </c>
      <c r="L5" s="10">
        <v>1238</v>
      </c>
      <c r="M5" s="10">
        <v>1222</v>
      </c>
      <c r="N5" s="10">
        <v>1131</v>
      </c>
      <c r="O5" s="10">
        <v>1075</v>
      </c>
      <c r="P5" s="10">
        <v>1084</v>
      </c>
      <c r="Q5" s="10">
        <v>1107</v>
      </c>
      <c r="R5" s="10">
        <v>1240</v>
      </c>
      <c r="S5" s="10">
        <v>1248</v>
      </c>
      <c r="T5" s="10">
        <v>3277</v>
      </c>
      <c r="U5" s="10">
        <v>2894</v>
      </c>
      <c r="V5" s="10">
        <v>3075</v>
      </c>
      <c r="W5" s="10">
        <v>3136</v>
      </c>
      <c r="X5" s="10">
        <v>3098</v>
      </c>
    </row>
    <row r="6" spans="1:24" ht="15" customHeight="1">
      <c r="A6" s="4" t="s">
        <v>4</v>
      </c>
      <c r="B6" s="10">
        <v>1057</v>
      </c>
      <c r="C6" s="10">
        <v>1108</v>
      </c>
      <c r="D6" s="10">
        <v>1011</v>
      </c>
      <c r="E6" s="10">
        <v>883</v>
      </c>
      <c r="F6" s="10">
        <v>933</v>
      </c>
      <c r="G6" s="9">
        <v>906</v>
      </c>
      <c r="H6" s="10">
        <v>972</v>
      </c>
      <c r="I6" s="10">
        <v>1034</v>
      </c>
      <c r="J6" s="10">
        <v>1082</v>
      </c>
      <c r="K6" s="10">
        <v>1110</v>
      </c>
      <c r="L6" s="9">
        <v>1470</v>
      </c>
      <c r="M6" s="9">
        <v>1634</v>
      </c>
      <c r="N6" s="9">
        <f>976+185+65+104+57+35+150+116+83</f>
        <v>1771</v>
      </c>
      <c r="O6" s="9">
        <v>1998</v>
      </c>
      <c r="P6" s="9">
        <v>2234</v>
      </c>
      <c r="Q6" s="9">
        <v>2220</v>
      </c>
      <c r="R6" s="9">
        <v>2596</v>
      </c>
      <c r="S6" s="9">
        <v>2648</v>
      </c>
      <c r="T6" s="9">
        <v>1692</v>
      </c>
      <c r="U6" s="9">
        <v>1956</v>
      </c>
      <c r="V6" s="9">
        <v>1884</v>
      </c>
      <c r="W6" s="9">
        <v>1961</v>
      </c>
      <c r="X6" s="9">
        <v>1937</v>
      </c>
    </row>
    <row r="7" spans="1:24" ht="15" customHeight="1">
      <c r="A7" s="4" t="s">
        <v>5</v>
      </c>
      <c r="B7" s="10">
        <v>1476</v>
      </c>
      <c r="C7" s="10">
        <v>1466</v>
      </c>
      <c r="D7" s="10">
        <v>1450</v>
      </c>
      <c r="E7" s="10">
        <v>1418</v>
      </c>
      <c r="F7" s="10">
        <v>1406</v>
      </c>
      <c r="G7" s="9">
        <v>1370</v>
      </c>
      <c r="H7" s="10">
        <v>1417</v>
      </c>
      <c r="I7" s="10">
        <v>1444</v>
      </c>
      <c r="J7" s="10">
        <v>1505</v>
      </c>
      <c r="K7" s="10">
        <v>1411</v>
      </c>
      <c r="L7" s="9">
        <v>1453</v>
      </c>
      <c r="M7" s="9">
        <v>1561</v>
      </c>
      <c r="N7" s="9">
        <f>1649</f>
        <v>1649</v>
      </c>
      <c r="O7" s="9">
        <v>1681</v>
      </c>
      <c r="P7" s="9">
        <v>1790</v>
      </c>
      <c r="Q7" s="9">
        <v>1844</v>
      </c>
      <c r="R7" s="9">
        <v>1815</v>
      </c>
      <c r="S7" s="9">
        <v>1812</v>
      </c>
      <c r="T7" s="9">
        <v>1334</v>
      </c>
      <c r="U7" s="9">
        <v>1270</v>
      </c>
      <c r="V7" s="9">
        <v>1485</v>
      </c>
      <c r="W7" s="9">
        <v>1520</v>
      </c>
      <c r="X7" s="9">
        <v>1501</v>
      </c>
    </row>
    <row r="8" spans="1:24" ht="15" customHeight="1">
      <c r="A8" s="4" t="s">
        <v>6</v>
      </c>
      <c r="B8" s="10">
        <v>2067</v>
      </c>
      <c r="C8" s="10">
        <v>1867</v>
      </c>
      <c r="D8" s="10">
        <v>1812</v>
      </c>
      <c r="E8" s="10">
        <v>1706</v>
      </c>
      <c r="F8" s="10">
        <v>1674</v>
      </c>
      <c r="G8" s="9">
        <v>1585</v>
      </c>
      <c r="H8" s="10">
        <v>1509</v>
      </c>
      <c r="I8" s="10">
        <v>1269</v>
      </c>
      <c r="J8" s="10">
        <v>1208</v>
      </c>
      <c r="K8" s="10">
        <v>1129</v>
      </c>
      <c r="L8" s="9">
        <v>1440</v>
      </c>
      <c r="M8" s="9">
        <v>1444</v>
      </c>
      <c r="N8" s="9">
        <f>1010+357</f>
        <v>1367</v>
      </c>
      <c r="O8" s="9">
        <v>1186</v>
      </c>
      <c r="P8" s="9">
        <v>1333</v>
      </c>
      <c r="Q8" s="9">
        <v>1428</v>
      </c>
      <c r="R8" s="9">
        <v>1538</v>
      </c>
      <c r="S8" s="9">
        <v>1563</v>
      </c>
      <c r="T8" s="9">
        <v>1315</v>
      </c>
      <c r="U8" s="9">
        <v>1314</v>
      </c>
      <c r="V8" s="9">
        <v>1042</v>
      </c>
      <c r="W8" s="9">
        <v>1065</v>
      </c>
      <c r="X8" s="9">
        <v>1051</v>
      </c>
    </row>
    <row r="9" spans="1:24" ht="15" customHeight="1">
      <c r="A9" s="4" t="s">
        <v>7</v>
      </c>
      <c r="B9" s="10">
        <v>345</v>
      </c>
      <c r="C9" s="10">
        <v>355</v>
      </c>
      <c r="D9" s="10">
        <v>362</v>
      </c>
      <c r="E9" s="10">
        <v>347</v>
      </c>
      <c r="F9" s="10">
        <v>353</v>
      </c>
      <c r="G9" s="9">
        <v>354</v>
      </c>
      <c r="H9" s="10">
        <v>350</v>
      </c>
      <c r="I9" s="10">
        <v>364</v>
      </c>
      <c r="J9" s="10">
        <v>405</v>
      </c>
      <c r="K9" s="10">
        <v>369</v>
      </c>
      <c r="L9" s="9">
        <v>381</v>
      </c>
      <c r="M9" s="9">
        <v>486</v>
      </c>
      <c r="N9" s="9">
        <f>500</f>
        <v>500</v>
      </c>
      <c r="O9" s="9">
        <v>548</v>
      </c>
      <c r="P9" s="9">
        <v>585</v>
      </c>
      <c r="Q9" s="9">
        <v>573</v>
      </c>
      <c r="R9" s="9">
        <v>646</v>
      </c>
      <c r="S9" s="9">
        <v>689</v>
      </c>
      <c r="T9" s="9">
        <v>448</v>
      </c>
      <c r="U9" s="9">
        <v>474</v>
      </c>
      <c r="V9" s="9">
        <v>498</v>
      </c>
      <c r="W9" s="9">
        <v>508</v>
      </c>
      <c r="X9" s="9">
        <v>501</v>
      </c>
    </row>
    <row r="10" spans="1:24" ht="15" customHeight="1">
      <c r="A10" s="4" t="s">
        <v>8</v>
      </c>
      <c r="B10" s="10">
        <v>344</v>
      </c>
      <c r="C10" s="10">
        <v>348</v>
      </c>
      <c r="D10" s="10">
        <v>324</v>
      </c>
      <c r="E10" s="10">
        <v>292</v>
      </c>
      <c r="F10" s="10">
        <v>291</v>
      </c>
      <c r="G10" s="9">
        <v>307</v>
      </c>
      <c r="H10" s="10">
        <v>326</v>
      </c>
      <c r="I10" s="10">
        <v>327</v>
      </c>
      <c r="J10" s="10">
        <v>359</v>
      </c>
      <c r="K10" s="10">
        <v>349</v>
      </c>
      <c r="L10" s="9">
        <v>350</v>
      </c>
      <c r="M10" s="9">
        <v>430</v>
      </c>
      <c r="N10" s="9">
        <f>452</f>
        <v>452</v>
      </c>
      <c r="O10" s="9">
        <v>434</v>
      </c>
      <c r="P10" s="9">
        <v>531</v>
      </c>
      <c r="Q10" s="9">
        <v>495</v>
      </c>
      <c r="R10" s="9">
        <v>540</v>
      </c>
      <c r="S10" s="9">
        <v>578</v>
      </c>
      <c r="T10" s="16">
        <v>361</v>
      </c>
      <c r="U10" s="1">
        <v>372</v>
      </c>
      <c r="V10" s="16">
        <v>402</v>
      </c>
      <c r="W10" s="16">
        <v>410</v>
      </c>
      <c r="X10" s="18">
        <v>405</v>
      </c>
    </row>
    <row r="11" spans="1:24" ht="15" customHeight="1">
      <c r="A11" s="4" t="s">
        <v>9</v>
      </c>
      <c r="B11" s="10">
        <v>631</v>
      </c>
      <c r="C11" s="10">
        <v>655</v>
      </c>
      <c r="D11" s="10">
        <v>658</v>
      </c>
      <c r="E11" s="10">
        <v>609</v>
      </c>
      <c r="F11" s="10">
        <v>612</v>
      </c>
      <c r="G11" s="9">
        <v>593</v>
      </c>
      <c r="H11" s="10">
        <v>634</v>
      </c>
      <c r="I11" s="10">
        <v>610</v>
      </c>
      <c r="J11" s="10">
        <v>615</v>
      </c>
      <c r="K11" s="10">
        <v>619</v>
      </c>
      <c r="L11" s="9">
        <v>669</v>
      </c>
      <c r="M11" s="9">
        <v>801</v>
      </c>
      <c r="N11" s="9">
        <f>624+185</f>
        <v>809</v>
      </c>
      <c r="O11" s="9">
        <v>855</v>
      </c>
      <c r="P11" s="9">
        <v>976</v>
      </c>
      <c r="Q11" s="9">
        <v>1016</v>
      </c>
      <c r="R11" s="9">
        <v>1129</v>
      </c>
      <c r="S11" s="9">
        <v>1178</v>
      </c>
      <c r="T11" s="1">
        <v>795</v>
      </c>
      <c r="U11" s="1">
        <v>829</v>
      </c>
      <c r="V11" s="16">
        <v>631</v>
      </c>
      <c r="W11" s="16">
        <v>646</v>
      </c>
      <c r="X11" s="18">
        <v>637</v>
      </c>
    </row>
    <row r="12" spans="1:24" ht="15" customHeight="1">
      <c r="A12" s="4" t="s">
        <v>10</v>
      </c>
      <c r="B12" s="10">
        <v>367</v>
      </c>
      <c r="C12" s="10">
        <v>332</v>
      </c>
      <c r="D12" s="10">
        <v>348</v>
      </c>
      <c r="E12" s="10">
        <v>312</v>
      </c>
      <c r="F12" s="10">
        <v>315</v>
      </c>
      <c r="G12" s="9">
        <v>278</v>
      </c>
      <c r="H12" s="10">
        <v>278</v>
      </c>
      <c r="I12" s="10">
        <v>347</v>
      </c>
      <c r="J12" s="10">
        <v>316</v>
      </c>
      <c r="K12" s="10">
        <v>251</v>
      </c>
      <c r="L12" s="9">
        <v>398</v>
      </c>
      <c r="M12" s="9">
        <v>416</v>
      </c>
      <c r="N12" s="9">
        <f>239+138</f>
        <v>377</v>
      </c>
      <c r="O12" s="9">
        <v>427</v>
      </c>
      <c r="P12" s="9">
        <v>450</v>
      </c>
      <c r="Q12" s="9">
        <v>454</v>
      </c>
      <c r="R12" s="9">
        <v>488</v>
      </c>
      <c r="S12" s="9">
        <v>375</v>
      </c>
      <c r="T12" s="9">
        <v>428</v>
      </c>
      <c r="U12" s="9">
        <v>349</v>
      </c>
      <c r="V12" s="9">
        <v>477</v>
      </c>
      <c r="W12" s="9">
        <v>493</v>
      </c>
      <c r="X12" s="9">
        <v>486</v>
      </c>
    </row>
    <row r="13" spans="1:24" ht="15" customHeight="1">
      <c r="A13" s="4" t="s">
        <v>11</v>
      </c>
      <c r="B13" s="10">
        <v>161</v>
      </c>
      <c r="C13" s="10">
        <v>171</v>
      </c>
      <c r="D13" s="10">
        <v>166</v>
      </c>
      <c r="E13" s="10">
        <v>177</v>
      </c>
      <c r="F13" s="10">
        <v>138</v>
      </c>
      <c r="G13" s="9">
        <v>143</v>
      </c>
      <c r="H13" s="10">
        <v>145</v>
      </c>
      <c r="I13" s="10">
        <v>153</v>
      </c>
      <c r="J13" s="10">
        <v>154</v>
      </c>
      <c r="K13" s="10">
        <v>176</v>
      </c>
      <c r="L13" s="9">
        <v>216</v>
      </c>
      <c r="M13" s="9">
        <v>199</v>
      </c>
      <c r="N13" s="9">
        <f>166+20</f>
        <v>186</v>
      </c>
      <c r="O13" s="9">
        <v>205</v>
      </c>
      <c r="P13" s="9">
        <v>207</v>
      </c>
      <c r="Q13" s="9">
        <v>202</v>
      </c>
      <c r="R13" s="9">
        <v>219</v>
      </c>
      <c r="S13" s="9">
        <v>246</v>
      </c>
      <c r="T13" s="16">
        <v>162</v>
      </c>
      <c r="U13" s="1">
        <v>164</v>
      </c>
      <c r="V13" s="16">
        <v>181</v>
      </c>
      <c r="W13" s="16">
        <v>185</v>
      </c>
      <c r="X13" s="18">
        <v>182</v>
      </c>
    </row>
    <row r="14" spans="1:24" ht="15" customHeight="1">
      <c r="A14" s="4" t="s">
        <v>12</v>
      </c>
      <c r="B14" s="10">
        <v>259</v>
      </c>
      <c r="C14" s="10">
        <v>245</v>
      </c>
      <c r="D14" s="10">
        <v>270</v>
      </c>
      <c r="E14" s="10">
        <v>247</v>
      </c>
      <c r="F14" s="10">
        <v>240</v>
      </c>
      <c r="G14" s="9">
        <v>214</v>
      </c>
      <c r="H14" s="10">
        <v>240</v>
      </c>
      <c r="I14" s="10">
        <v>206</v>
      </c>
      <c r="J14" s="10">
        <v>245</v>
      </c>
      <c r="K14" s="10">
        <v>276</v>
      </c>
      <c r="L14" s="9">
        <v>323</v>
      </c>
      <c r="M14" s="9">
        <v>356</v>
      </c>
      <c r="N14" s="9">
        <f>352</f>
        <v>352</v>
      </c>
      <c r="O14" s="9">
        <v>373</v>
      </c>
      <c r="P14" s="9">
        <v>445</v>
      </c>
      <c r="Q14" s="9">
        <v>446</v>
      </c>
      <c r="R14" s="9">
        <v>441</v>
      </c>
      <c r="S14" s="9">
        <v>448</v>
      </c>
      <c r="T14" s="16">
        <v>255</v>
      </c>
      <c r="U14" s="1">
        <v>271</v>
      </c>
      <c r="V14" s="16">
        <v>284</v>
      </c>
      <c r="W14" s="16">
        <v>290</v>
      </c>
      <c r="X14" s="18">
        <v>286</v>
      </c>
    </row>
    <row r="15" spans="1:24" ht="15" customHeight="1">
      <c r="A15" s="4" t="s">
        <v>13</v>
      </c>
      <c r="B15" s="10">
        <v>355</v>
      </c>
      <c r="C15" s="10">
        <v>380</v>
      </c>
      <c r="D15" s="10">
        <v>365</v>
      </c>
      <c r="E15" s="10">
        <v>347</v>
      </c>
      <c r="F15" s="10">
        <v>326</v>
      </c>
      <c r="G15" s="9">
        <v>363</v>
      </c>
      <c r="H15" s="10">
        <v>396</v>
      </c>
      <c r="I15" s="10">
        <v>398</v>
      </c>
      <c r="J15" s="10">
        <v>444</v>
      </c>
      <c r="K15" s="10">
        <v>520</v>
      </c>
      <c r="L15" s="9">
        <v>1019</v>
      </c>
      <c r="M15" s="9">
        <v>1212</v>
      </c>
      <c r="N15" s="9">
        <f>1278</f>
        <v>1278</v>
      </c>
      <c r="O15" s="9">
        <v>1409</v>
      </c>
      <c r="P15" s="9">
        <v>1590</v>
      </c>
      <c r="Q15" s="9">
        <v>1702</v>
      </c>
      <c r="R15" s="9">
        <v>2038</v>
      </c>
      <c r="S15" s="9">
        <v>2026</v>
      </c>
      <c r="T15" s="9">
        <v>1367</v>
      </c>
      <c r="U15" s="9">
        <v>1422</v>
      </c>
      <c r="V15" s="9">
        <v>1523</v>
      </c>
      <c r="W15" s="9">
        <v>1552</v>
      </c>
      <c r="X15" s="9">
        <v>1533</v>
      </c>
    </row>
    <row r="16" spans="1:24" ht="30" customHeight="1">
      <c r="A16" s="4" t="s">
        <v>14</v>
      </c>
      <c r="B16" s="10">
        <v>76</v>
      </c>
      <c r="C16" s="10">
        <v>72</v>
      </c>
      <c r="D16" s="10">
        <v>67</v>
      </c>
      <c r="E16" s="10">
        <v>50</v>
      </c>
      <c r="F16" s="10">
        <v>58</v>
      </c>
      <c r="G16" s="9">
        <v>45</v>
      </c>
      <c r="H16" s="10">
        <v>52</v>
      </c>
      <c r="I16" s="10">
        <v>51</v>
      </c>
      <c r="J16" s="10">
        <v>44</v>
      </c>
      <c r="K16" s="10">
        <v>50</v>
      </c>
      <c r="L16" s="9">
        <v>50</v>
      </c>
      <c r="M16" s="9">
        <v>57</v>
      </c>
      <c r="N16" s="9">
        <f>59</f>
        <v>59</v>
      </c>
      <c r="O16" s="9">
        <v>74</v>
      </c>
      <c r="P16" s="9">
        <v>94</v>
      </c>
      <c r="Q16" s="9">
        <v>92</v>
      </c>
      <c r="R16" s="9">
        <v>79</v>
      </c>
      <c r="S16" s="9">
        <v>93</v>
      </c>
      <c r="T16" s="16">
        <v>46</v>
      </c>
      <c r="U16" s="1">
        <v>56</v>
      </c>
      <c r="V16" s="16">
        <v>52</v>
      </c>
      <c r="W16" s="16">
        <v>53</v>
      </c>
      <c r="X16" s="18">
        <v>51</v>
      </c>
    </row>
    <row r="17" spans="1:24" ht="15" customHeight="1">
      <c r="A17" s="4" t="s">
        <v>15</v>
      </c>
      <c r="B17" s="10">
        <v>1274</v>
      </c>
      <c r="C17" s="10">
        <v>1196</v>
      </c>
      <c r="D17" s="10">
        <v>1071</v>
      </c>
      <c r="E17" s="10">
        <v>1091</v>
      </c>
      <c r="F17" s="10">
        <v>1049</v>
      </c>
      <c r="G17" s="9">
        <v>1033</v>
      </c>
      <c r="H17" s="10">
        <v>974</v>
      </c>
      <c r="I17" s="10">
        <v>909</v>
      </c>
      <c r="J17" s="10">
        <v>1004</v>
      </c>
      <c r="K17" s="10">
        <v>1296</v>
      </c>
      <c r="L17" s="9">
        <v>1701</v>
      </c>
      <c r="M17" s="9">
        <v>1926</v>
      </c>
      <c r="N17" s="9">
        <f>1286+109+125+104+222</f>
        <v>1846</v>
      </c>
      <c r="O17" s="9">
        <v>2140</v>
      </c>
      <c r="P17" s="9">
        <v>2281</v>
      </c>
      <c r="Q17" s="9">
        <v>2153</v>
      </c>
      <c r="R17" s="9">
        <v>2570</v>
      </c>
      <c r="S17" s="9">
        <v>2435</v>
      </c>
      <c r="T17" s="9">
        <v>2031</v>
      </c>
      <c r="U17" s="9">
        <v>2464</v>
      </c>
      <c r="V17" s="9">
        <v>2891</v>
      </c>
      <c r="W17" s="9">
        <v>2945</v>
      </c>
      <c r="X17" s="9">
        <v>2909</v>
      </c>
    </row>
    <row r="18" spans="1:24" ht="15" customHeight="1">
      <c r="A18" s="6" t="s">
        <v>16</v>
      </c>
      <c r="B18" s="15">
        <v>9459</v>
      </c>
      <c r="C18" s="11">
        <v>10511</v>
      </c>
      <c r="D18" s="11">
        <v>11022</v>
      </c>
      <c r="E18" s="11">
        <v>10881</v>
      </c>
      <c r="F18" s="11">
        <v>11194</v>
      </c>
      <c r="G18" s="11">
        <v>10885</v>
      </c>
      <c r="H18" s="11">
        <v>11075</v>
      </c>
      <c r="I18" s="11">
        <v>12094</v>
      </c>
      <c r="J18" s="11">
        <v>12518</v>
      </c>
      <c r="K18" s="11">
        <v>12968</v>
      </c>
      <c r="L18" s="11">
        <v>8696</v>
      </c>
      <c r="M18" s="11">
        <v>10746</v>
      </c>
      <c r="N18" s="11">
        <f>N3-SUM(N5:N17)</f>
        <v>11148</v>
      </c>
      <c r="O18" s="11">
        <f>O3-SUM(O5:O17)</f>
        <v>11902</v>
      </c>
      <c r="P18" s="11">
        <f>P3-SUM(P5:P17)</f>
        <v>12952</v>
      </c>
      <c r="Q18" s="11">
        <v>13630</v>
      </c>
      <c r="R18" s="11">
        <v>15659</v>
      </c>
      <c r="S18" s="11">
        <v>16407</v>
      </c>
      <c r="T18" s="11">
        <v>7956</v>
      </c>
      <c r="U18" s="11">
        <v>8660</v>
      </c>
      <c r="V18" s="11">
        <v>9483</v>
      </c>
      <c r="W18" s="11">
        <v>9664</v>
      </c>
      <c r="X18" s="11">
        <v>9562</v>
      </c>
    </row>
    <row r="19" spans="1:24" ht="15" customHeight="1">
      <c r="A19" s="20" t="s">
        <v>17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</row>
    <row r="20" spans="1:24" ht="12.75" customHeight="1">
      <c r="A20" s="21" t="s">
        <v>18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  <row r="21" spans="1:24" ht="15" customHeight="1">
      <c r="A21" s="22" t="s">
        <v>19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</row>
  </sheetData>
  <mergeCells count="4">
    <mergeCell ref="A1:X1"/>
    <mergeCell ref="A19:X19"/>
    <mergeCell ref="A20:X20"/>
    <mergeCell ref="A21:X21"/>
  </mergeCells>
  <phoneticPr fontId="2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>SDSG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Ambokadze</dc:creator>
  <cp:lastModifiedBy>გიგა კიკორია</cp:lastModifiedBy>
  <cp:lastPrinted>2009-07-15T08:04:27Z</cp:lastPrinted>
  <dcterms:created xsi:type="dcterms:W3CDTF">2008-03-13T07:37:26Z</dcterms:created>
  <dcterms:modified xsi:type="dcterms:W3CDTF">2026-04-30T06:21:39Z</dcterms:modified>
</cp:coreProperties>
</file>