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3010" windowHeight="10650"/>
  </bookViews>
  <sheets>
    <sheet name="Number of passengers" sheetId="2" r:id="rId1"/>
  </sheets>
  <externalReferences>
    <externalReference r:id="rId2"/>
  </externalReferences>
  <calcPr calcId="152511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U12" i="2" l="1"/>
  <c r="U11" i="2"/>
  <c r="U10" i="2" s="1"/>
  <c r="U9" i="2"/>
  <c r="U8" i="2"/>
  <c r="U7" i="2"/>
  <c r="U4" i="2"/>
  <c r="U16" i="2"/>
  <c r="K10" i="2" l="1"/>
  <c r="K7" i="2"/>
</calcChain>
</file>

<file path=xl/sharedStrings.xml><?xml version="1.0" encoding="utf-8"?>
<sst xmlns="http://schemas.openxmlformats.org/spreadsheetml/2006/main" count="62" uniqueCount="21">
  <si>
    <t>Embarkation, total</t>
  </si>
  <si>
    <t>Disembarkation, total</t>
  </si>
  <si>
    <t>Total</t>
  </si>
  <si>
    <t xml:space="preserve"> - Magnitude nil</t>
  </si>
  <si>
    <t>Number of passengers, total</t>
  </si>
  <si>
    <t>National</t>
  </si>
  <si>
    <t>International</t>
  </si>
  <si>
    <t>Azerbaijan</t>
  </si>
  <si>
    <t>Armenia</t>
  </si>
  <si>
    <t>I</t>
  </si>
  <si>
    <t>II</t>
  </si>
  <si>
    <t>III</t>
  </si>
  <si>
    <t>IV</t>
  </si>
  <si>
    <t>The discrepancy between the totals and the sum in some cases can be explained by using rounded data.</t>
  </si>
  <si>
    <t>Year</t>
  </si>
  <si>
    <r>
      <t xml:space="preserve">Rail passengers by type of transport
</t>
    </r>
    <r>
      <rPr>
        <i/>
        <sz val="10"/>
        <color theme="1"/>
        <rFont val="Arial"/>
        <family val="2"/>
      </rPr>
      <t>thsd. persons</t>
    </r>
  </si>
  <si>
    <r>
      <t xml:space="preserve">Passenger turnover value
</t>
    </r>
    <r>
      <rPr>
        <i/>
        <sz val="10"/>
        <color theme="1"/>
        <rFont val="Arial"/>
        <family val="2"/>
      </rPr>
      <t>thsd.passengers-km</t>
    </r>
  </si>
  <si>
    <r>
      <t xml:space="preserve">Last update: </t>
    </r>
    <r>
      <rPr>
        <sz val="9"/>
        <color rgb="FF000000"/>
        <rFont val="Arial"/>
        <family val="2"/>
      </rPr>
      <t>20.05.2026</t>
    </r>
  </si>
  <si>
    <t>Metadata:</t>
  </si>
  <si>
    <t>https://www.geostat.ge/media/70649/0527_200525_EN.PDF</t>
  </si>
  <si>
    <r>
      <rPr>
        <b/>
        <sz val="9"/>
        <rFont val="Arial"/>
        <family val="2"/>
      </rPr>
      <t>Source</t>
    </r>
    <r>
      <rPr>
        <sz val="9"/>
        <rFont val="Arial"/>
        <family val="2"/>
      </rPr>
      <t>: JSC Georgian Railway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</si>
</sst>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(* #,##0.0_);_(* \(#,##0.0\);_(* &quot;-&quot;??_);_(@_)"/>
    <numFmt numFmtId="165" formatCode="0.0"/>
    <numFmt numFmtId="166" formatCode="#,##0.0"/>
    <numFmt numFmtId="167" formatCode="_(* #,##0_);_(* \(#,##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i/>
      <sz val="10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u/>
      <sz val="11"/>
      <color theme="10"/>
      <name val="Calibri"/>
      <family val="2"/>
      <scheme val="minor"/>
    </font>
    <font>
      <u/>
      <sz val="9"/>
      <color theme="10"/>
      <name val="Arial"/>
      <family val="2"/>
    </font>
    <font>
      <sz val="9"/>
      <name val="Arial"/>
      <family val="2"/>
    </font>
    <font>
      <b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49">
    <xf numFmtId="0" fontId="0" fillId="0" borderId="0" xfId="0"/>
    <xf numFmtId="0" fontId="2" fillId="2" borderId="1" xfId="0" applyFont="1" applyFill="1" applyBorder="1"/>
    <xf numFmtId="0" fontId="4" fillId="2" borderId="1" xfId="0" applyFont="1" applyFill="1" applyBorder="1" applyAlignment="1">
      <alignment horizontal="left" indent="2"/>
    </xf>
    <xf numFmtId="0" fontId="2" fillId="2" borderId="0" xfId="0" applyFont="1" applyFill="1" applyAlignment="1">
      <alignment horizontal="left" indent="2"/>
    </xf>
    <xf numFmtId="0" fontId="4" fillId="2" borderId="1" xfId="0" applyFont="1" applyFill="1" applyBorder="1" applyAlignment="1">
      <alignment horizontal="left" indent="4"/>
    </xf>
    <xf numFmtId="0" fontId="4" fillId="2" borderId="0" xfId="0" applyFont="1" applyFill="1"/>
    <xf numFmtId="164" fontId="3" fillId="2" borderId="1" xfId="1" applyNumberFormat="1" applyFont="1" applyFill="1" applyBorder="1" applyAlignment="1">
      <alignment horizontal="right" vertical="center"/>
    </xf>
    <xf numFmtId="165" fontId="3" fillId="2" borderId="1" xfId="0" applyNumberFormat="1" applyFont="1" applyFill="1" applyBorder="1" applyAlignment="1">
      <alignment horizontal="right" vertical="center"/>
    </xf>
    <xf numFmtId="164" fontId="5" fillId="2" borderId="1" xfId="1" applyNumberFormat="1" applyFont="1" applyFill="1" applyBorder="1" applyAlignment="1">
      <alignment horizontal="right" vertical="center"/>
    </xf>
    <xf numFmtId="165" fontId="5" fillId="2" borderId="1" xfId="0" applyNumberFormat="1" applyFont="1" applyFill="1" applyBorder="1" applyAlignment="1">
      <alignment horizontal="right" vertical="center"/>
    </xf>
    <xf numFmtId="165" fontId="4" fillId="2" borderId="1" xfId="0" applyNumberFormat="1" applyFont="1" applyFill="1" applyBorder="1" applyAlignment="1">
      <alignment horizontal="right" vertical="center"/>
    </xf>
    <xf numFmtId="165" fontId="3" fillId="2" borderId="1" xfId="1" applyNumberFormat="1" applyFont="1" applyFill="1" applyBorder="1" applyAlignment="1">
      <alignment horizontal="right" vertical="center"/>
    </xf>
    <xf numFmtId="166" fontId="3" fillId="2" borderId="1" xfId="1" applyNumberFormat="1" applyFont="1" applyFill="1" applyBorder="1" applyAlignment="1">
      <alignment horizontal="right" vertical="center"/>
    </xf>
    <xf numFmtId="166" fontId="5" fillId="2" borderId="1" xfId="1" applyNumberFormat="1" applyFont="1" applyFill="1" applyBorder="1" applyAlignment="1">
      <alignment horizontal="right" vertical="center"/>
    </xf>
    <xf numFmtId="0" fontId="2" fillId="2" borderId="0" xfId="0" applyFont="1" applyFill="1"/>
    <xf numFmtId="165" fontId="3" fillId="2" borderId="1" xfId="0" applyNumberFormat="1" applyFont="1" applyFill="1" applyBorder="1"/>
    <xf numFmtId="165" fontId="5" fillId="2" borderId="1" xfId="0" applyNumberFormat="1" applyFont="1" applyFill="1" applyBorder="1"/>
    <xf numFmtId="164" fontId="4" fillId="2" borderId="1" xfId="1" applyNumberFormat="1" applyFont="1" applyFill="1" applyBorder="1"/>
    <xf numFmtId="167" fontId="3" fillId="2" borderId="1" xfId="0" applyNumberFormat="1" applyFont="1" applyFill="1" applyBorder="1"/>
    <xf numFmtId="167" fontId="5" fillId="2" borderId="1" xfId="1" applyNumberFormat="1" applyFont="1" applyFill="1" applyBorder="1"/>
    <xf numFmtId="0" fontId="5" fillId="2" borderId="0" xfId="0" applyFont="1" applyFill="1"/>
    <xf numFmtId="0" fontId="5" fillId="2" borderId="0" xfId="0" applyFont="1" applyFill="1" applyAlignment="1">
      <alignment horizontal="left"/>
    </xf>
    <xf numFmtId="164" fontId="5" fillId="2" borderId="1" xfId="1" applyNumberFormat="1" applyFont="1" applyFill="1" applyBorder="1"/>
    <xf numFmtId="164" fontId="3" fillId="2" borderId="1" xfId="1" applyNumberFormat="1" applyFont="1" applyFill="1" applyBorder="1"/>
    <xf numFmtId="164" fontId="4" fillId="0" borderId="1" xfId="1" applyNumberFormat="1" applyFont="1" applyFill="1" applyBorder="1"/>
    <xf numFmtId="167" fontId="3" fillId="2" borderId="1" xfId="1" applyNumberFormat="1" applyFont="1" applyFill="1" applyBorder="1" applyAlignment="1">
      <alignment horizontal="right" vertical="center"/>
    </xf>
    <xf numFmtId="167" fontId="3" fillId="2" borderId="1" xfId="1" applyNumberFormat="1" applyFont="1" applyFill="1" applyBorder="1"/>
    <xf numFmtId="167" fontId="5" fillId="2" borderId="1" xfId="1" applyNumberFormat="1" applyFont="1" applyFill="1" applyBorder="1" applyAlignment="1">
      <alignment horizontal="right" vertical="center"/>
    </xf>
    <xf numFmtId="167" fontId="5" fillId="2" borderId="1" xfId="0" applyNumberFormat="1" applyFont="1" applyFill="1" applyBorder="1"/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/>
    <xf numFmtId="167" fontId="4" fillId="2" borderId="1" xfId="1" applyNumberFormat="1" applyFont="1" applyFill="1" applyBorder="1"/>
    <xf numFmtId="0" fontId="3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/>
    <xf numFmtId="0" fontId="7" fillId="2" borderId="0" xfId="0" applyFont="1" applyFill="1" applyBorder="1" applyAlignment="1">
      <alignment vertical="center" wrapText="1"/>
    </xf>
    <xf numFmtId="0" fontId="9" fillId="2" borderId="0" xfId="2" applyFill="1" applyAlignment="1">
      <alignment vertical="center"/>
    </xf>
    <xf numFmtId="0" fontId="10" fillId="2" borderId="0" xfId="2" applyFont="1" applyFill="1" applyAlignment="1">
      <alignment vertical="center"/>
    </xf>
    <xf numFmtId="0" fontId="11" fillId="2" borderId="0" xfId="0" applyFont="1" applyFill="1" applyAlignment="1"/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6" fillId="2" borderId="0" xfId="0" applyFont="1" applyFill="1" applyAlignment="1">
      <alignment wrapText="1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qavtaradze\Desktop\&#4322;&#4320;&#4304;&#4316;&#4321;&#4318;&#4317;&#4320;&#4322;&#4312;\&#4322;&#4320;&#4304;&#4316;&#4321;&#4318;&#4317;&#4320;&#4322;&#4312;&#4321;%20&#4321;&#4322;&#4304;&#4322;&#4312;&#4321;&#4322;&#4312;&#4313;&#4304;\2025%20IV\&#4321;&#4304;&#4325;&#4304;&#4320;&#4311;&#4309;&#4308;&#4314;&#4317;&#4321;%20&#4320;&#4313;&#4312;&#4316;&#4312;&#4306;&#4310;&#4304;\&#4315;&#4312;&#4326;&#4308;&#4305;&#4323;&#4314;&#4312;\&#4315;&#4312;&#4326;&#4308;&#4305;&#4323;&#4314;&#4312;%202025%204\Copy%20of%20Passengers-Transported-by-Railway%20(2022-2025)%20(0000000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 1"/>
      <sheetName val="forma 2"/>
    </sheetNames>
    <sheetDataSet>
      <sheetData sheetId="0" refreshError="1"/>
      <sheetData sheetId="1" refreshError="1">
        <row r="86">
          <cell r="C86">
            <v>0</v>
          </cell>
          <cell r="D86">
            <v>1287</v>
          </cell>
          <cell r="F86">
            <v>0</v>
          </cell>
          <cell r="G86">
            <v>2719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geostat.ge/media/70649/0527_200525_E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6"/>
  <sheetViews>
    <sheetView tabSelected="1" workbookViewId="0">
      <selection activeCell="A20" sqref="A20"/>
    </sheetView>
  </sheetViews>
  <sheetFormatPr defaultRowHeight="12.75" x14ac:dyDescent="0.2"/>
  <cols>
    <col min="1" max="1" width="55.28515625" style="5" customWidth="1"/>
    <col min="2" max="8" width="11.28515625" style="5" customWidth="1"/>
    <col min="9" max="9" width="11.140625" style="5" customWidth="1"/>
    <col min="10" max="10" width="12.7109375" style="5" customWidth="1"/>
    <col min="11" max="11" width="10" style="5" customWidth="1"/>
    <col min="12" max="12" width="11" style="20" customWidth="1"/>
    <col min="13" max="13" width="11.28515625" style="5" customWidth="1"/>
    <col min="14" max="14" width="10.42578125" style="20" customWidth="1"/>
    <col min="15" max="18" width="9.140625" style="5"/>
    <col min="19" max="19" width="10.42578125" style="20" customWidth="1"/>
    <col min="20" max="20" width="11.5703125" style="20" customWidth="1"/>
    <col min="21" max="16384" width="9.140625" style="5"/>
  </cols>
  <sheetData>
    <row r="1" spans="1:22" ht="27.75" customHeight="1" x14ac:dyDescent="0.2">
      <c r="A1" s="45" t="s">
        <v>15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</row>
    <row r="2" spans="1:22" ht="15" customHeight="1" x14ac:dyDescent="0.2">
      <c r="A2" s="46"/>
      <c r="B2" s="33">
        <v>2018</v>
      </c>
      <c r="C2" s="33">
        <v>2019</v>
      </c>
      <c r="D2" s="33">
        <v>2020</v>
      </c>
      <c r="E2" s="33">
        <v>2021</v>
      </c>
      <c r="F2" s="33">
        <v>2022</v>
      </c>
      <c r="G2" s="47">
        <v>2023</v>
      </c>
      <c r="H2" s="47"/>
      <c r="I2" s="47"/>
      <c r="J2" s="47"/>
      <c r="K2" s="47"/>
      <c r="L2" s="47">
        <v>2024</v>
      </c>
      <c r="M2" s="47"/>
      <c r="N2" s="47"/>
      <c r="O2" s="47"/>
      <c r="P2" s="47"/>
      <c r="Q2" s="42">
        <v>2025</v>
      </c>
      <c r="R2" s="42"/>
      <c r="S2" s="42"/>
      <c r="T2" s="42"/>
      <c r="U2" s="42"/>
      <c r="V2" s="29">
        <v>2026</v>
      </c>
    </row>
    <row r="3" spans="1:22" ht="15.75" customHeight="1" x14ac:dyDescent="0.2">
      <c r="A3" s="46"/>
      <c r="B3" s="34" t="s">
        <v>14</v>
      </c>
      <c r="C3" s="34" t="s">
        <v>14</v>
      </c>
      <c r="D3" s="34" t="s">
        <v>14</v>
      </c>
      <c r="E3" s="29" t="s">
        <v>14</v>
      </c>
      <c r="F3" s="29" t="s">
        <v>14</v>
      </c>
      <c r="G3" s="29" t="s">
        <v>14</v>
      </c>
      <c r="H3" s="34" t="s">
        <v>9</v>
      </c>
      <c r="I3" s="29" t="s">
        <v>10</v>
      </c>
      <c r="J3" s="29" t="s">
        <v>11</v>
      </c>
      <c r="K3" s="29" t="s">
        <v>12</v>
      </c>
      <c r="L3" s="29" t="s">
        <v>14</v>
      </c>
      <c r="M3" s="34" t="s">
        <v>9</v>
      </c>
      <c r="N3" s="29" t="s">
        <v>10</v>
      </c>
      <c r="O3" s="29" t="s">
        <v>11</v>
      </c>
      <c r="P3" s="29" t="s">
        <v>12</v>
      </c>
      <c r="Q3" s="29" t="s">
        <v>14</v>
      </c>
      <c r="R3" s="29" t="s">
        <v>9</v>
      </c>
      <c r="S3" s="29" t="s">
        <v>10</v>
      </c>
      <c r="T3" s="29" t="s">
        <v>11</v>
      </c>
      <c r="U3" s="29" t="s">
        <v>12</v>
      </c>
      <c r="V3" s="29" t="s">
        <v>9</v>
      </c>
    </row>
    <row r="4" spans="1:22" s="14" customFormat="1" x14ac:dyDescent="0.2">
      <c r="A4" s="1" t="s">
        <v>4</v>
      </c>
      <c r="B4" s="6">
        <v>2827.4340000000002</v>
      </c>
      <c r="C4" s="6">
        <v>3026.6709999999994</v>
      </c>
      <c r="D4" s="6">
        <v>938.99300000000005</v>
      </c>
      <c r="E4" s="6">
        <v>816.07099999999991</v>
      </c>
      <c r="F4" s="6">
        <v>1604.6690000000001</v>
      </c>
      <c r="G4" s="6">
        <v>2283.346</v>
      </c>
      <c r="H4" s="7">
        <v>472.255</v>
      </c>
      <c r="I4" s="7">
        <v>568.92399999999998</v>
      </c>
      <c r="J4" s="7">
        <v>736.86699999999996</v>
      </c>
      <c r="K4" s="7">
        <v>505.3</v>
      </c>
      <c r="L4" s="6">
        <v>2077.0349999999999</v>
      </c>
      <c r="M4" s="15">
        <v>465.91</v>
      </c>
      <c r="N4" s="15">
        <v>525.11500000000001</v>
      </c>
      <c r="O4" s="23">
        <v>676.12200000000007</v>
      </c>
      <c r="P4" s="15">
        <v>409.88799999999998</v>
      </c>
      <c r="Q4" s="15">
        <v>1717.8510000000001</v>
      </c>
      <c r="R4" s="15">
        <v>348.791</v>
      </c>
      <c r="S4" s="15">
        <v>427.995</v>
      </c>
      <c r="T4" s="15">
        <v>589.08800000000008</v>
      </c>
      <c r="U4" s="23">
        <f t="shared" ref="U4" si="0">SUM(U5:U6)</f>
        <v>351.97699999999998</v>
      </c>
      <c r="V4" s="15">
        <v>301.76900000000001</v>
      </c>
    </row>
    <row r="5" spans="1:22" x14ac:dyDescent="0.2">
      <c r="A5" s="2" t="s">
        <v>5</v>
      </c>
      <c r="B5" s="8">
        <v>2684.424</v>
      </c>
      <c r="C5" s="8">
        <v>2854.0069999999996</v>
      </c>
      <c r="D5" s="8">
        <v>917.0150000000001</v>
      </c>
      <c r="E5" s="8">
        <v>800.20399999999995</v>
      </c>
      <c r="F5" s="8">
        <v>1556.2550000000001</v>
      </c>
      <c r="G5" s="8">
        <v>2242.6169999999997</v>
      </c>
      <c r="H5" s="9">
        <v>464.44299999999998</v>
      </c>
      <c r="I5" s="10">
        <v>560.21299999999997</v>
      </c>
      <c r="J5" s="10">
        <v>717.39599999999996</v>
      </c>
      <c r="K5" s="10">
        <v>500.565</v>
      </c>
      <c r="L5" s="8">
        <v>2048.6869999999999</v>
      </c>
      <c r="M5" s="16">
        <v>462.06100000000004</v>
      </c>
      <c r="N5" s="16">
        <v>521.62699999999995</v>
      </c>
      <c r="O5" s="22">
        <v>658.86400000000003</v>
      </c>
      <c r="P5" s="16">
        <v>406.13499999999999</v>
      </c>
      <c r="Q5" s="16">
        <v>1690.193</v>
      </c>
      <c r="R5" s="16">
        <v>345.78100000000001</v>
      </c>
      <c r="S5" s="22">
        <v>423.00099999999998</v>
      </c>
      <c r="T5" s="22">
        <v>573.44000000000005</v>
      </c>
      <c r="U5" s="22">
        <v>347.971</v>
      </c>
      <c r="V5" s="16">
        <v>297.97399999999999</v>
      </c>
    </row>
    <row r="6" spans="1:22" x14ac:dyDescent="0.2">
      <c r="A6" s="2" t="s">
        <v>6</v>
      </c>
      <c r="B6" s="8">
        <v>143.01</v>
      </c>
      <c r="C6" s="8">
        <v>172.66399999999999</v>
      </c>
      <c r="D6" s="8">
        <v>21.978000000000002</v>
      </c>
      <c r="E6" s="8">
        <v>15.866999999999999</v>
      </c>
      <c r="F6" s="8">
        <v>48.413999999999994</v>
      </c>
      <c r="G6" s="8">
        <v>40.744999999999997</v>
      </c>
      <c r="H6" s="9">
        <v>7.8120000000000003</v>
      </c>
      <c r="I6" s="10">
        <v>8.7110000000000003</v>
      </c>
      <c r="J6" s="10">
        <v>19.471</v>
      </c>
      <c r="K6" s="10">
        <v>4.7510000000000003</v>
      </c>
      <c r="L6" s="8">
        <v>28.347999999999999</v>
      </c>
      <c r="M6" s="16">
        <v>3.8490000000000002</v>
      </c>
      <c r="N6" s="16">
        <v>3.488</v>
      </c>
      <c r="O6" s="22">
        <v>17.257999999999999</v>
      </c>
      <c r="P6" s="16">
        <v>3.7530000000000001</v>
      </c>
      <c r="Q6" s="16">
        <v>27.658000000000001</v>
      </c>
      <c r="R6" s="16">
        <v>3.01</v>
      </c>
      <c r="S6" s="22">
        <v>4.9939999999999998</v>
      </c>
      <c r="T6" s="22">
        <v>15.648</v>
      </c>
      <c r="U6" s="22">
        <v>4.0060000000000002</v>
      </c>
      <c r="V6" s="16">
        <v>3.7949999999999999</v>
      </c>
    </row>
    <row r="7" spans="1:22" s="14" customFormat="1" x14ac:dyDescent="0.2">
      <c r="A7" s="3" t="s">
        <v>0</v>
      </c>
      <c r="B7" s="6">
        <v>81.603999999999999</v>
      </c>
      <c r="C7" s="6">
        <v>100.70400000000001</v>
      </c>
      <c r="D7" s="6">
        <v>10.946</v>
      </c>
      <c r="E7" s="6">
        <v>10.729000000000001</v>
      </c>
      <c r="F7" s="6">
        <v>30.56</v>
      </c>
      <c r="G7" s="6">
        <v>27.484999999999999</v>
      </c>
      <c r="H7" s="7">
        <v>4.3449999999999998</v>
      </c>
      <c r="I7" s="7">
        <v>5.2839999999999998</v>
      </c>
      <c r="J7" s="7">
        <v>15.093</v>
      </c>
      <c r="K7" s="7">
        <f t="shared" ref="K7" si="1">SUM(K8:K9)</f>
        <v>2.7629999999999999</v>
      </c>
      <c r="L7" s="6">
        <v>20.149999999999999</v>
      </c>
      <c r="M7" s="15">
        <v>2.16</v>
      </c>
      <c r="N7" s="15">
        <v>2.157</v>
      </c>
      <c r="O7" s="23">
        <v>13.663</v>
      </c>
      <c r="P7" s="15">
        <v>2.17</v>
      </c>
      <c r="Q7" s="15">
        <v>20.007000000000001</v>
      </c>
      <c r="R7" s="15">
        <v>1.8360000000000001</v>
      </c>
      <c r="S7" s="30">
        <v>3.2</v>
      </c>
      <c r="T7" s="15">
        <v>12.252000000000001</v>
      </c>
      <c r="U7" s="23">
        <f t="shared" ref="U7" si="2">SUM(U8:U9)</f>
        <v>2.7189999999999999</v>
      </c>
      <c r="V7" s="15">
        <v>2.7730000000000001</v>
      </c>
    </row>
    <row r="8" spans="1:22" x14ac:dyDescent="0.2">
      <c r="A8" s="4" t="s">
        <v>7</v>
      </c>
      <c r="B8" s="8">
        <v>54.564</v>
      </c>
      <c r="C8" s="8">
        <v>64.369</v>
      </c>
      <c r="D8" s="8">
        <v>9.2539999999999996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17">
        <v>0</v>
      </c>
      <c r="K8" s="17">
        <v>0</v>
      </c>
      <c r="L8" s="6">
        <v>0</v>
      </c>
      <c r="M8" s="17">
        <v>0</v>
      </c>
      <c r="N8" s="17">
        <v>0</v>
      </c>
      <c r="O8" s="17">
        <v>0</v>
      </c>
      <c r="P8" s="17">
        <v>0</v>
      </c>
      <c r="Q8" s="17">
        <v>0</v>
      </c>
      <c r="R8" s="17">
        <v>0</v>
      </c>
      <c r="S8" s="31">
        <v>0</v>
      </c>
      <c r="T8" s="17">
        <v>0</v>
      </c>
      <c r="U8" s="22">
        <f>'[1]forma 2'!F86/1000</f>
        <v>0</v>
      </c>
      <c r="V8" s="22">
        <v>0</v>
      </c>
    </row>
    <row r="9" spans="1:22" x14ac:dyDescent="0.2">
      <c r="A9" s="4" t="s">
        <v>8</v>
      </c>
      <c r="B9" s="8">
        <v>27.04</v>
      </c>
      <c r="C9" s="8">
        <v>36.335000000000001</v>
      </c>
      <c r="D9" s="8">
        <v>1.6919999999999999</v>
      </c>
      <c r="E9" s="8">
        <v>10.729000000000001</v>
      </c>
      <c r="F9" s="8">
        <v>30.56</v>
      </c>
      <c r="G9" s="9">
        <v>27.484999999999999</v>
      </c>
      <c r="H9" s="9">
        <v>4.3449999999999998</v>
      </c>
      <c r="I9" s="10">
        <v>5.2839999999999998</v>
      </c>
      <c r="J9" s="10">
        <v>15.093</v>
      </c>
      <c r="K9" s="10">
        <v>2.7629999999999999</v>
      </c>
      <c r="L9" s="8">
        <v>20.149999999999999</v>
      </c>
      <c r="M9" s="16">
        <v>2.16</v>
      </c>
      <c r="N9" s="16">
        <v>2.157</v>
      </c>
      <c r="O9" s="22">
        <v>13.663</v>
      </c>
      <c r="P9" s="16">
        <v>2.17</v>
      </c>
      <c r="Q9" s="16">
        <v>20.007000000000001</v>
      </c>
      <c r="R9" s="16">
        <v>1.8360000000000001</v>
      </c>
      <c r="S9" s="17">
        <v>3.2</v>
      </c>
      <c r="T9" s="17">
        <v>12.252000000000001</v>
      </c>
      <c r="U9" s="22">
        <f>'[1]forma 2'!G86/1000</f>
        <v>2.7189999999999999</v>
      </c>
      <c r="V9" s="16">
        <v>2.7730000000000001</v>
      </c>
    </row>
    <row r="10" spans="1:22" s="14" customFormat="1" x14ac:dyDescent="0.2">
      <c r="A10" s="3" t="s">
        <v>1</v>
      </c>
      <c r="B10" s="6">
        <v>61.551999999999992</v>
      </c>
      <c r="C10" s="6">
        <v>72.817000000000007</v>
      </c>
      <c r="D10" s="6">
        <v>8.2629999999999999</v>
      </c>
      <c r="E10" s="6">
        <v>5.1690000000000005</v>
      </c>
      <c r="F10" s="6">
        <v>17.954000000000001</v>
      </c>
      <c r="G10" s="11">
        <v>13.031000000000001</v>
      </c>
      <c r="H10" s="7">
        <v>3.363</v>
      </c>
      <c r="I10" s="7">
        <v>3.569</v>
      </c>
      <c r="J10" s="7">
        <v>4.1289999999999996</v>
      </c>
      <c r="K10" s="7">
        <f t="shared" ref="K10" si="3">SUM(K11:K12)</f>
        <v>1.97</v>
      </c>
      <c r="L10" s="6">
        <v>8.1980000000000004</v>
      </c>
      <c r="M10" s="15">
        <v>1.6890000000000001</v>
      </c>
      <c r="N10" s="15">
        <v>1.331</v>
      </c>
      <c r="O10" s="23">
        <v>3.5950000000000002</v>
      </c>
      <c r="P10" s="15">
        <v>1.583</v>
      </c>
      <c r="Q10" s="15">
        <v>7.6509999999999998</v>
      </c>
      <c r="R10" s="15">
        <v>1.1739999999999999</v>
      </c>
      <c r="S10" s="15">
        <v>1.794</v>
      </c>
      <c r="T10" s="15">
        <v>3.3959999999999999</v>
      </c>
      <c r="U10" s="23">
        <f t="shared" ref="U10" si="4">SUM(U11:U12)</f>
        <v>1.2869999999999999</v>
      </c>
      <c r="V10" s="15">
        <v>1.022</v>
      </c>
    </row>
    <row r="11" spans="1:22" x14ac:dyDescent="0.2">
      <c r="A11" s="4" t="s">
        <v>7</v>
      </c>
      <c r="B11" s="8">
        <v>44.154999999999994</v>
      </c>
      <c r="C11" s="8">
        <v>55.171999999999997</v>
      </c>
      <c r="D11" s="8">
        <v>7.016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17">
        <v>0</v>
      </c>
      <c r="K11" s="24"/>
      <c r="L11" s="6">
        <v>0</v>
      </c>
      <c r="M11" s="17">
        <v>0</v>
      </c>
      <c r="N11" s="17">
        <v>0</v>
      </c>
      <c r="O11" s="17">
        <v>0</v>
      </c>
      <c r="P11" s="17">
        <v>0</v>
      </c>
      <c r="Q11" s="17">
        <v>0</v>
      </c>
      <c r="R11" s="17">
        <v>0</v>
      </c>
      <c r="S11" s="31">
        <v>0</v>
      </c>
      <c r="T11" s="17">
        <v>0</v>
      </c>
      <c r="U11" s="22">
        <f>'[1]forma 2'!C86/1000</f>
        <v>0</v>
      </c>
      <c r="V11" s="22">
        <v>0</v>
      </c>
    </row>
    <row r="12" spans="1:22" x14ac:dyDescent="0.2">
      <c r="A12" s="4" t="s">
        <v>8</v>
      </c>
      <c r="B12" s="8">
        <v>17.396999999999998</v>
      </c>
      <c r="C12" s="8">
        <v>17.645000000000003</v>
      </c>
      <c r="D12" s="8">
        <v>1.2470000000000001</v>
      </c>
      <c r="E12" s="8">
        <v>5.1690000000000005</v>
      </c>
      <c r="F12" s="8">
        <v>17.954000000000001</v>
      </c>
      <c r="G12" s="9">
        <v>13.031000000000001</v>
      </c>
      <c r="H12" s="9">
        <v>3.363</v>
      </c>
      <c r="I12" s="10">
        <v>3.569</v>
      </c>
      <c r="J12" s="10">
        <v>4.1289999999999996</v>
      </c>
      <c r="K12" s="10">
        <v>1.97</v>
      </c>
      <c r="L12" s="8">
        <v>8.1980000000000004</v>
      </c>
      <c r="M12" s="16">
        <v>1.6890000000000001</v>
      </c>
      <c r="N12" s="16">
        <v>1.331</v>
      </c>
      <c r="O12" s="22">
        <v>3.5950000000000002</v>
      </c>
      <c r="P12" s="16">
        <v>1.583</v>
      </c>
      <c r="Q12" s="16">
        <v>7.6509999999999998</v>
      </c>
      <c r="R12" s="16">
        <v>1.1739999999999999</v>
      </c>
      <c r="S12" s="17">
        <v>1.794</v>
      </c>
      <c r="T12" s="17">
        <v>3.3959999999999999</v>
      </c>
      <c r="U12" s="22">
        <f>'[1]forma 2'!D86/1000</f>
        <v>1.2869999999999999</v>
      </c>
      <c r="V12" s="16">
        <v>1.022</v>
      </c>
    </row>
    <row r="13" spans="1:22" ht="42.75" customHeight="1" x14ac:dyDescent="0.2">
      <c r="A13" s="44" t="s">
        <v>16</v>
      </c>
      <c r="B13" s="44"/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</row>
    <row r="14" spans="1:22" ht="15" customHeight="1" x14ac:dyDescent="0.2">
      <c r="A14" s="46"/>
      <c r="B14" s="33">
        <v>2018</v>
      </c>
      <c r="C14" s="33">
        <v>2019</v>
      </c>
      <c r="D14" s="33">
        <v>2020</v>
      </c>
      <c r="E14" s="33">
        <v>2021</v>
      </c>
      <c r="F14" s="35">
        <v>2022</v>
      </c>
      <c r="G14" s="43">
        <v>2023</v>
      </c>
      <c r="H14" s="43"/>
      <c r="I14" s="43"/>
      <c r="J14" s="43"/>
      <c r="K14" s="43"/>
      <c r="L14" s="42">
        <v>2024</v>
      </c>
      <c r="M14" s="42"/>
      <c r="N14" s="42"/>
      <c r="O14" s="42"/>
      <c r="P14" s="42"/>
      <c r="Q14" s="43">
        <v>2025</v>
      </c>
      <c r="R14" s="43"/>
      <c r="S14" s="43"/>
      <c r="T14" s="43"/>
      <c r="U14" s="43"/>
      <c r="V14" s="32">
        <v>2026</v>
      </c>
    </row>
    <row r="15" spans="1:22" ht="15.75" customHeight="1" x14ac:dyDescent="0.2">
      <c r="A15" s="46"/>
      <c r="B15" s="29" t="s">
        <v>14</v>
      </c>
      <c r="C15" s="29" t="s">
        <v>14</v>
      </c>
      <c r="D15" s="29" t="s">
        <v>14</v>
      </c>
      <c r="E15" s="29" t="s">
        <v>14</v>
      </c>
      <c r="F15" s="29" t="s">
        <v>14</v>
      </c>
      <c r="G15" s="29" t="s">
        <v>14</v>
      </c>
      <c r="H15" s="32" t="s">
        <v>9</v>
      </c>
      <c r="I15" s="32" t="s">
        <v>10</v>
      </c>
      <c r="J15" s="29" t="s">
        <v>11</v>
      </c>
      <c r="K15" s="29" t="s">
        <v>12</v>
      </c>
      <c r="L15" s="29" t="s">
        <v>14</v>
      </c>
      <c r="M15" s="29" t="s">
        <v>9</v>
      </c>
      <c r="N15" s="29" t="s">
        <v>10</v>
      </c>
      <c r="O15" s="29" t="s">
        <v>11</v>
      </c>
      <c r="P15" s="29" t="s">
        <v>12</v>
      </c>
      <c r="Q15" s="29" t="s">
        <v>14</v>
      </c>
      <c r="R15" s="29" t="s">
        <v>9</v>
      </c>
      <c r="S15" s="29" t="s">
        <v>10</v>
      </c>
      <c r="T15" s="29" t="s">
        <v>11</v>
      </c>
      <c r="U15" s="29" t="s">
        <v>12</v>
      </c>
      <c r="V15" s="29" t="s">
        <v>9</v>
      </c>
    </row>
    <row r="16" spans="1:22" x14ac:dyDescent="0.2">
      <c r="A16" s="1" t="s">
        <v>2</v>
      </c>
      <c r="B16" s="12">
        <v>633613</v>
      </c>
      <c r="C16" s="12">
        <v>676644</v>
      </c>
      <c r="D16" s="12">
        <v>246938</v>
      </c>
      <c r="E16" s="12">
        <v>273268</v>
      </c>
      <c r="F16" s="25">
        <v>400916.09199999995</v>
      </c>
      <c r="G16" s="25">
        <v>538464.86999999988</v>
      </c>
      <c r="H16" s="25">
        <v>110421.38100000001</v>
      </c>
      <c r="I16" s="25">
        <v>130687.19499999999</v>
      </c>
      <c r="J16" s="18">
        <v>183801.79399999999</v>
      </c>
      <c r="K16" s="18">
        <v>113554.49999999999</v>
      </c>
      <c r="L16" s="18">
        <v>478056.30799999996</v>
      </c>
      <c r="M16" s="18">
        <v>104588.66499999999</v>
      </c>
      <c r="N16" s="18">
        <v>120678.845</v>
      </c>
      <c r="O16" s="26">
        <v>162556.82900000003</v>
      </c>
      <c r="P16" s="26">
        <v>90231.968999999997</v>
      </c>
      <c r="Q16" s="18">
        <v>393301.69699999999</v>
      </c>
      <c r="R16" s="23">
        <v>79276.538</v>
      </c>
      <c r="S16" s="23">
        <v>93876.445000000007</v>
      </c>
      <c r="T16" s="23">
        <v>144886.07999999999</v>
      </c>
      <c r="U16" s="23">
        <f>SUM(U17:U18)</f>
        <v>75262.634000000005</v>
      </c>
      <c r="V16" s="23">
        <v>68328.058000000005</v>
      </c>
    </row>
    <row r="17" spans="1:22" x14ac:dyDescent="0.2">
      <c r="A17" s="2" t="s">
        <v>5</v>
      </c>
      <c r="B17" s="13">
        <v>613224</v>
      </c>
      <c r="C17" s="13">
        <v>653970</v>
      </c>
      <c r="D17" s="13">
        <v>245502</v>
      </c>
      <c r="E17" s="13">
        <v>269258</v>
      </c>
      <c r="F17" s="27">
        <v>392580.97199999995</v>
      </c>
      <c r="G17" s="27">
        <v>528957.15999999992</v>
      </c>
      <c r="H17" s="27">
        <v>109843.29300000001</v>
      </c>
      <c r="I17" s="27">
        <v>129385.469</v>
      </c>
      <c r="J17" s="28">
        <v>176534.739</v>
      </c>
      <c r="K17" s="19">
        <v>113193.65899999999</v>
      </c>
      <c r="L17" s="19">
        <v>470656.45799999998</v>
      </c>
      <c r="M17" s="19">
        <v>104303.83899999999</v>
      </c>
      <c r="N17" s="19">
        <v>120420.73300000001</v>
      </c>
      <c r="O17" s="19">
        <v>155997.85000000003</v>
      </c>
      <c r="P17" s="19">
        <v>89934.035999999993</v>
      </c>
      <c r="Q17" s="18">
        <v>386215.09599999996</v>
      </c>
      <c r="R17" s="22">
        <v>79053.797999999995</v>
      </c>
      <c r="S17" s="22">
        <v>93055.959000000003</v>
      </c>
      <c r="T17" s="22">
        <v>139145.07199999999</v>
      </c>
      <c r="U17" s="19">
        <v>74960.267000000007</v>
      </c>
      <c r="V17" s="22">
        <v>68045.991000000009</v>
      </c>
    </row>
    <row r="18" spans="1:22" x14ac:dyDescent="0.2">
      <c r="A18" s="2" t="s">
        <v>6</v>
      </c>
      <c r="B18" s="13">
        <v>20389</v>
      </c>
      <c r="C18" s="13">
        <v>22674</v>
      </c>
      <c r="D18" s="13">
        <v>1436</v>
      </c>
      <c r="E18" s="13">
        <v>4010</v>
      </c>
      <c r="F18" s="27">
        <v>8335.119999999999</v>
      </c>
      <c r="G18" s="27">
        <v>9507.7100000000009</v>
      </c>
      <c r="H18" s="27">
        <v>578.08799999999997</v>
      </c>
      <c r="I18" s="27">
        <v>1301.7260000000001</v>
      </c>
      <c r="J18" s="28">
        <v>7267.0550000000003</v>
      </c>
      <c r="K18" s="19">
        <v>360.84100000000001</v>
      </c>
      <c r="L18" s="19">
        <v>7399.8499999999995</v>
      </c>
      <c r="M18" s="19">
        <v>284.82600000000002</v>
      </c>
      <c r="N18" s="19">
        <v>258.11200000000002</v>
      </c>
      <c r="O18" s="19">
        <v>6558.9789999999994</v>
      </c>
      <c r="P18" s="19">
        <v>297.93299999999999</v>
      </c>
      <c r="Q18" s="18">
        <v>7086.6010000000006</v>
      </c>
      <c r="R18" s="22">
        <v>222.74</v>
      </c>
      <c r="S18" s="22">
        <v>820.48599999999999</v>
      </c>
      <c r="T18" s="22">
        <v>5741.0079999999998</v>
      </c>
      <c r="U18" s="19">
        <v>302.36700000000002</v>
      </c>
      <c r="V18" s="22">
        <v>282.06700000000001</v>
      </c>
    </row>
    <row r="19" spans="1:22" x14ac:dyDescent="0.2">
      <c r="L19" s="21"/>
      <c r="N19" s="21"/>
    </row>
    <row r="20" spans="1:22" x14ac:dyDescent="0.2">
      <c r="A20" s="36" t="s">
        <v>3</v>
      </c>
      <c r="L20" s="21"/>
      <c r="N20" s="21"/>
      <c r="S20" s="21"/>
      <c r="T20" s="21"/>
    </row>
    <row r="21" spans="1:22" ht="30" customHeight="1" x14ac:dyDescent="0.2">
      <c r="A21" s="48" t="s">
        <v>13</v>
      </c>
      <c r="S21" s="21"/>
      <c r="T21" s="21"/>
    </row>
    <row r="23" spans="1:22" x14ac:dyDescent="0.2">
      <c r="A23" s="37" t="s">
        <v>17</v>
      </c>
      <c r="B23" s="37"/>
    </row>
    <row r="24" spans="1:22" x14ac:dyDescent="0.2">
      <c r="A24" s="38" t="s">
        <v>18</v>
      </c>
      <c r="B24" s="38"/>
    </row>
    <row r="25" spans="1:22" ht="15" x14ac:dyDescent="0.2">
      <c r="A25" s="39" t="s">
        <v>19</v>
      </c>
      <c r="B25" s="40"/>
    </row>
    <row r="26" spans="1:22" x14ac:dyDescent="0.2">
      <c r="A26" s="41" t="s">
        <v>20</v>
      </c>
      <c r="B26" s="41"/>
    </row>
  </sheetData>
  <mergeCells count="10">
    <mergeCell ref="Q2:U2"/>
    <mergeCell ref="Q14:U14"/>
    <mergeCell ref="A13:V13"/>
    <mergeCell ref="A1:V1"/>
    <mergeCell ref="A2:A3"/>
    <mergeCell ref="G2:K2"/>
    <mergeCell ref="G14:K14"/>
    <mergeCell ref="A14:A15"/>
    <mergeCell ref="L14:P14"/>
    <mergeCell ref="L2:P2"/>
  </mergeCells>
  <hyperlinks>
    <hyperlink ref="A25" r:id="rId1"/>
  </hyperlinks>
  <pageMargins left="0.7" right="0.7" top="0.75" bottom="0.75" header="0.3" footer="0.3"/>
  <pageSetup paperSize="9" orientation="portrait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Number of passengers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2026-05-18T17:21:07Z</dcterms:modified>
</cp:coreProperties>
</file>